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mc:AlternateContent xmlns:mc="http://schemas.openxmlformats.org/markup-compatibility/2006">
    <mc:Choice Requires="x15">
      <x15ac:absPath xmlns:x15ac="http://schemas.microsoft.com/office/spreadsheetml/2010/11/ac" url="D:\DATOSMEM\Documents\RC 2023\FASE 1\"/>
    </mc:Choice>
  </mc:AlternateContent>
  <xr:revisionPtr revIDLastSave="0" documentId="13_ncr:1_{5D43391A-9DC7-4B8C-810B-55CA915DB237}" xr6:coauthVersionLast="36" xr6:coauthVersionMax="47" xr10:uidLastSave="{00000000-0000-0000-0000-000000000000}"/>
  <bookViews>
    <workbookView xWindow="0" yWindow="0" windowWidth="20490" windowHeight="7425" xr2:uid="{00000000-000D-0000-FFFF-FFFF00000000}"/>
  </bookViews>
  <sheets>
    <sheet name="Hoja1" sheetId="1" r:id="rId1"/>
  </sheets>
  <calcPr calcId="191029"/>
</workbook>
</file>

<file path=xl/calcChain.xml><?xml version="1.0" encoding="utf-8"?>
<calcChain xmlns="http://schemas.openxmlformats.org/spreadsheetml/2006/main">
  <c r="K210" i="1" l="1"/>
  <c r="K209" i="1"/>
  <c r="K207" i="1"/>
  <c r="K206" i="1"/>
  <c r="K205" i="1"/>
  <c r="K204" i="1"/>
  <c r="K203" i="1"/>
  <c r="K199" i="1"/>
  <c r="K197" i="1"/>
  <c r="K194" i="1"/>
  <c r="K193" i="1"/>
  <c r="K67" i="1" l="1"/>
  <c r="H67" i="1"/>
  <c r="G67" i="1"/>
</calcChain>
</file>

<file path=xl/sharedStrings.xml><?xml version="1.0" encoding="utf-8"?>
<sst xmlns="http://schemas.openxmlformats.org/spreadsheetml/2006/main" count="653" uniqueCount="441">
  <si>
    <t>FUNCIONES DEL ESTADO</t>
  </si>
  <si>
    <t>DATOS GENERALES</t>
  </si>
  <si>
    <t>RUC:</t>
  </si>
  <si>
    <t>INSTITUCIÓN:</t>
  </si>
  <si>
    <t xml:space="preserve"> FUNCIÓN A LA QUE PERTENECE</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</si>
  <si>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</si>
  <si>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</si>
  <si>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</si>
  <si>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</si>
  <si>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</si>
  <si>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</si>
  <si>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</si>
  <si>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</si>
  <si>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</si>
  <si>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</si>
  <si>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</si>
  <si>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</si>
  <si>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</si>
  <si>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</si>
  <si>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</si>
  <si>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</si>
  <si>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</si>
  <si>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</si>
  <si>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</si>
  <si>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</si>
  <si>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</si>
  <si>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</si>
  <si>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</si>
  <si>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</si>
  <si>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</si>
  <si>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</si>
  <si>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</si>
  <si>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</si>
  <si>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</si>
  <si>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</si>
  <si>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</si>
  <si>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</si>
  <si>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</si>
  <si>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</si>
  <si>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</si>
  <si>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</si>
  <si>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</si>
  <si>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</si>
  <si>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</si>
  <si>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</si>
  <si>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</si>
  <si>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</si>
  <si>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</si>
  <si>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</si>
  <si>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</si>
  <si>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</si>
  <si>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</si>
  <si>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</si>
  <si>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</si>
  <si>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</si>
  <si>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</si>
  <si>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</si>
  <si>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</si>
  <si>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</si>
  <si>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</si>
  <si>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</si>
  <si>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</si>
  <si>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</si>
  <si>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</si>
  <si>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</si>
  <si>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</si>
  <si>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</si>
  <si>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</si>
  <si>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</si>
  <si>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</si>
  <si>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</si>
  <si>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</si>
  <si>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</si>
  <si>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</si>
  <si>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</si>
  <si>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</si>
  <si>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</si>
  <si>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</si>
  <si>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</si>
  <si>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</si>
  <si>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</si>
  <si>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</si>
  <si>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</si>
  <si>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</si>
  <si>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</si>
  <si>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</si>
  <si>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</si>
  <si>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</si>
  <si>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0</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</si>
  <si>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</si>
  <si>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</si>
  <si>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</si>
  <si>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</si>
  <si>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</si>
  <si>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</si>
  <si>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</si>
  <si>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</si>
  <si>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</si>
  <si>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</si>
  <si>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</si>
  <si>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</si>
  <si>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</si>
  <si>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</si>
  <si>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</si>
  <si>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</si>
  <si>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</si>
  <si>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</si>
  <si>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</si>
  <si>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</si>
  <si>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</si>
  <si>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</si>
  <si>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</si>
  <si>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</si>
  <si>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</si>
  <si>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</si>
  <si>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</si>
  <si>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</si>
  <si>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</si>
  <si>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</si>
  <si>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</si>
  <si>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</si>
  <si>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</si>
  <si>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</si>
  <si>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</si>
  <si>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</si>
  <si>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</si>
  <si>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</si>
  <si>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</si>
  <si>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</si>
  <si>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</si>
  <si>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</si>
  <si>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</si>
  <si>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</si>
  <si>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</si>
  <si>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</si>
  <si>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</si>
  <si>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</si>
  <si>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</si>
  <si>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</si>
  <si>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</si>
  <si>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</si>
  <si>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</si>
  <si>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</si>
  <si>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</si>
  <si>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</si>
  <si>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</si>
  <si>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</si>
  <si>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</si>
  <si>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</si>
  <si>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</si>
  <si>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</si>
  <si>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</si>
  <si>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</si>
  <si>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</si>
  <si>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</si>
  <si>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</si>
  <si>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</si>
  <si>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</si>
  <si>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</si>
  <si>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</si>
  <si>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</si>
  <si>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</si>
  <si>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</si>
  <si>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</si>
  <si>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</si>
  <si>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</si>
  <si>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</si>
  <si>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</si>
  <si>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INCORPORACIÓN DE RECOMENDACIONES Y DICTÁMENES POR PARTE DE LAS ENTIDADES DE LA FUNCIÓN DE TRANSPARENCIA Y CONTROL SOCIAL Y LA PROCURADURÍA</t>
  </si>
  <si>
    <t xml:space="preserve"> GENERAL DEL ESTADO:</t>
  </si>
  <si>
    <t>ENTIDAD QUE RECOMIENDA</t>
  </si>
  <si>
    <t>N0. DE INFORME DE LA ENTIDAD QUE RECOMIENDA</t>
  </si>
  <si>
    <t>NO. DE INFORME DE CUMPLIMIENTO</t>
  </si>
  <si>
    <t>% DE CUMPLIMIENTO DE LAS RECOMENDACION ES</t>
  </si>
  <si>
    <t>OBSERVACIONES</t>
  </si>
  <si>
    <t>CONTRALORÍA GENERAL DEL ESTADO.</t>
  </si>
  <si>
    <t>DEFENSORÍA DEL PUEBLO.</t>
  </si>
  <si>
    <t>ÁREAS RESPONSABLES DE COMPLETAR INFORMACIÓN</t>
  </si>
  <si>
    <t>COGPGE (DSPPP)</t>
  </si>
  <si>
    <t>SUBSECRETARÍA DE CONTROL Y APLICACIONES NUCLEARES, 
COORDINACIONES ZONALES DE MINERÍA</t>
  </si>
  <si>
    <t>Nacional (Oficinas SCAN)</t>
  </si>
  <si>
    <t>Zonal Litoral (Minería)</t>
  </si>
  <si>
    <t>Zonal Centro (Minería)</t>
  </si>
  <si>
    <t>Zonal Centro Sur (Minería)</t>
  </si>
  <si>
    <t>Zonal Sur (Minería)</t>
  </si>
  <si>
    <t>Zonal Norte (Minería)</t>
  </si>
  <si>
    <t>COGEAF (TALENTO HUMANO)</t>
  </si>
  <si>
    <t>SUBSECRETARÍA DE TERRITORIO</t>
  </si>
  <si>
    <t>DIRECCIÓN DE COMUNICACIÓN SOCIAL</t>
  </si>
  <si>
    <t>DIRECCIÓN DE COMUNICACIÓN SOCIAL/COGPGE(DPI)</t>
  </si>
  <si>
    <t>COGPGE(DPI)</t>
  </si>
  <si>
    <t>COGEAF (DIRECCIÓN FINANCIERA)</t>
  </si>
  <si>
    <t>COGEAF (DIRECCIÓN ADMINISTRATIVA)</t>
  </si>
  <si>
    <t>FORMULARIO DE RENDICIÓN DE CUENTAS 2023</t>
  </si>
  <si>
    <t>1768136010001</t>
  </si>
  <si>
    <t>MINISTERIO DE ENERGÍA Y MINAS</t>
  </si>
  <si>
    <t>EJECUTIVA</t>
  </si>
  <si>
    <t>SECTOR:</t>
  </si>
  <si>
    <t>JERÁRQUICO SUPERIOR</t>
  </si>
  <si>
    <t>PICHINCHA</t>
  </si>
  <si>
    <t>QUITO</t>
  </si>
  <si>
    <t>IÑAQUITO</t>
  </si>
  <si>
    <t>AV. REPÚBLICA DEL SALVADOR N36-64 Y SUECIA</t>
  </si>
  <si>
    <t>https://www.recursosyenergia.gob.ec</t>
  </si>
  <si>
    <t>MINISTRA DE ENERGÍA Y MINAS</t>
  </si>
  <si>
    <t>ANDREA ESTEFANÍA ARROBO PEÑA</t>
  </si>
  <si>
    <t>LEONARDO FABRICIO VERA SOLÓRZANO</t>
  </si>
  <si>
    <t>COORDINADOR GENERAL DE PLANIFICACIÓN Y GESTIÓN ESTRATÉGICA</t>
  </si>
  <si>
    <t>ARGILIA ELEONORA MALAVÉ FERNÁNDEZ</t>
  </si>
  <si>
    <t>DIRECTORA DE SEGUIMIENTO DE PLANES, PROGRAMAS Y PROYECTOS</t>
  </si>
  <si>
    <t>fabricio.vera@energiayminas.gob.ec</t>
  </si>
  <si>
    <t>Objetivo: 21. Incrementar la eficiencia y productividad en el aprovechamiento de los recursos energéticos y mineros.</t>
  </si>
  <si>
    <t>Objetivo: 22. Incrementar la calidad en la gestión ambiental y social en las áreas de influencia del sector, considerando las mejores prácticas socioambientales.</t>
  </si>
  <si>
    <t>Objetivo: 23. Incrementar las buenas prácticas de regulación y control en el ámbito energético y minero.</t>
  </si>
  <si>
    <t>Nacional</t>
  </si>
  <si>
    <t>3 Oficinas Técnicas SCAN (Quito, Guayaquil y Cuenca)</t>
  </si>
  <si>
    <t>5 Regionales de Minería (Litoral, Centro, Centro Sur y Norte)</t>
  </si>
  <si>
    <t>SI</t>
  </si>
  <si>
    <t>Delegación a COGPGE a través de Memorando Nro. MEM-MEM-2024-0028-ME de 10 de enero de 2024.</t>
  </si>
  <si>
    <t>Emisión de directrices, metodología e informe de Rendición de Cuentas a las unidades del MEM y adscritas, mediante Oficio No. MEM-COGPGE-2024-0006-OF y Memorando No. MEM-COGPGE-2024-0018-ME de 15 de enero de 2024.</t>
  </si>
  <si>
    <t>Delegación a Comunicación Social y COGEAF a través de Memorando Nro. MEM-MEM-2024-0028-ME de 10 de enero de 2024.</t>
  </si>
  <si>
    <t>¿DESDE CUÁNDO SE DECLARÓ LA FUERZA MAYOR?</t>
  </si>
  <si>
    <t>SE HA DECLARADO LA FUERZA MAYOR EN EL BLOQUE 16 QUE ERA DE REPSOL, EN EL BLOQUE 12, PARTE DEL BLOQUE 61 AUCA Y EN EL BLOQUE 43, EN EL ISHPINGO. PARA PRECAUTELAR LA INTEGRIDAD DE LOS TRABAJADORES QUE ESTUVIERON SITIADOS POR COMUNIDADES, LAMENTABLEMENTE HEMOS TENIDO QUE PARALIZAR LOS POZOS Y EVACUAR A LOS TRABAJADORES QUE SE SENTÍAN AMENAZADOS. ESTAMOS ACTIVAMENTE DESARROLLANDO UN DIÁLOGO CON LAS COMUNIDADES PARA PEDIRLES QUE, POR FAVOR, QUE SUS LEGÍTIMAS PETICIONES SIEMPRE HAN SIDO ATENDIDAS, PERO QUE LAS ACTITUDES DE HECHO, COMO EL PARALIZAR UNA INDUSTRIA TAN IMPORTANTE COMO LA PRODUCCIÓN DE PETRÓLEO LE HACE DAÑO AL PAÍS. LA FUERZA MAYOR SE DECLARÓ DESDE HOY DE MAÑANA, ANTE LA NEGATIVA DE LAS COMUNIDADES (GRUPOS PEQUEÑOS) QUE AGRESIVAMENTE HAN QUERIDO IMPONER SUS CONDICIONES. EN LA POBLACIÓN DE SAN CARLOS HAN LLEGADO COMO 30 PERSONAS CON LANZAS, ALGO QUE NO SE HA VISTO EN LA HISTORIA DEL PAÍS EN 50 AÑOS DE PRODUCCIÓN PETROLERA Y UNA CONVIVENCIA ARMONIOSA Y PACÍFICA ENTRE LA EMPRESA ESTATAL, LAS EMPRESAS PRIVADAS Y LAS COMUNIDADES.</t>
  </si>
  <si>
    <t>¿CUÁNTO SE PREVÉ QUE BAJE LA PRODUCCIÓN? ¿CUÁNTOS POZOS ESTÁN CERRADOS?</t>
  </si>
  <si>
    <t>ESTÁN FUERA DE SERVICIO ENTRE 30 Y 40 POZOS, LO QUE EQUIVALE A LA REDUCCIÓN DE UNOS 80.000 BARRILES DE PRODUCCIÓN QUE ESTÁN CERRÁNDOSE. SEGUIMOS, PRIMERO, TRATANDO DE LLEGAR PACÍFICAMENTE A UN ACUERDO, PERO SIEMPRE LAS FUERZAS ARMADAS ESTÁN DISPUESTAS A CUMPLIR CON SU DEBER CÍVICO DE DEFENDER UN SECTOR ESTRATÉGICO, COMO ES LA PRODUCCIÓN DE PETRÓLEO. NO PUEDE PARALIZARSE PORQUE SE HACE DAÑO A LA ECONOMÍA DEL PAÍS, ASÍ ES QUE PEDIMOS A LOS SEÑORES QUE ESTÁN EN ESTA ACTITUD AGRESIVA QUE LA DEPONGAN, QUE TODA ASPIRACIÓN LEGÍTIMA SE CUMPLIRÁ, PERO AQUELLOS PUNTOS QUE REBASEN CUALQUIER POSIBILIDAD DE PETROECUADOR, OBVIAMENTE NO HAY CÓMO DISCUTIRLO, PERO OBVIAMENTE PEDIMOS UN MENSAJE A LA CALMA, A LA PAZ COMO ECUATORIANOS. DIALOGUEMOS EN LUGAR DE ESTAR EN CONFLICTO.</t>
  </si>
  <si>
    <t>ESTAMOS PRODUCIENDO 480.000 BARRILES, AUNQUE LAMENTABLEMENTE NOS ENCONTRAMOS AHORA EN LOS 400.000 BARRILES. AHORA, EL PROBLEMA QUE HAY CUANDO UN POZO SE CIERRA INTEMPESTIVAMENTE, SE PUEDE CAUSAR UN GRAN DAÑO PORQUE SE ACUMULA SEDIMENTO, Y LA BOMBA QUE EMPUJA HACIA LA SUPERFICIE EL PETRÓLEO SE TRABA, Y CUANDO ESO SUCEDE EN EL POZO HAY QUE HACER UNA NUEVA PERFORACIÓN QUE CUESTA DECENAS DE MILES DE DÓLARES. ASÍ ES QUE, POR FAVOR, PEDIRÍA CON EL MAYOR COMEDIMIENTO, DIALOGUEMOS Y NO TOMEMOS ACTITUDES COMO ESTAS.</t>
  </si>
  <si>
    <t>¿CÓMO VA A INCIDIR ESTO EN LAS EXPORTACIONES, ESTA DECLARATORIA DE FUERZA MAYOR PUDIERA CAUSAR UNA SUSPENSIÓN EN LAS EXPORTACIONES?</t>
  </si>
  <si>
    <t>EL ÚLTIMO DATO QUE SE TIENE DE LA PRODUCCIÓN PETROLERA DEL PAÍS SE DIVULGÓ EL PASADO 19 DE MARZO. ¿CUÁL ES LA SITUACIÓN ACTUAL?</t>
  </si>
  <si>
    <t>NO TODAVÍA, TENEMOS SUFICIENTE CRUDO EN LOS TANQUES DE BALAO, EN LOS DOS OLEODUCTOS QUE ESTÁ FUNCIONANDO NORMALMENTE, ASÍ MISMO, EN LAGO AGRIO HAY UN ALMACENAMIENTO IMPORTANTE. NO SE PREVÉ, COMO SE DEN LAS CIRCUNSTANCIAS AHORITA, UNA SUSPENSIÓN DE LAS EXPORTACIONES.</t>
  </si>
  <si>
    <t>VOY A SER SINCERO, CREO QUE LA META DE 520.000 BARRILES POR DÍA QUE SE PUSO EN EL PRESUPUESTO DEL 2023 VA A TENER QUE SER REVISADA HACIA ABAJO. EN ESTOS CASI TRES MESES DE ESTE AÑO NO HEMOS LLEGADO A ESE NIVEL, HEMOS ESTADO PRODUCIENDO 480.000 BARRILES, SIN TOMAR EN CUENTA LOS EVENTOS QUE USTED DICE COMO LOS DESASTRES NATURALES Y LOS PROBLEMAS SOCIALES. VAMOS A TENER QUE BAJAR LA META DE PRODUCCIÓN Y, ADEMÁS, NOS ESTÁ GOLPEANDO LA CAÍDA DE LOS PRECIOS. EN EL AÑO 2022, EL BARRIL DE CRUDO ECUATORIANO SE VENDIÓ A USD 86, ACTUALMENTE ESTAMOS VENDIENDO A USD 56, QUE ES UNA CAÍDA SIGNIFICATIVA EN EL MERCADO INTERNACIONAL, ANTE UNA CRISIS BANCARIA SE TEME UNA DESACELERACIÓN DE LA ECONOMÍA Y, POR LO TANTO, UN CONSUMO MENOR. ASÍ ES QUE ESTE DOBLE GOLPE (BAJA DE PRODUCCIÓN Y BAJA DE PRECIOS) ESTÁ AFECTANDO LAS FINANZAS NACIONALES, LES PIDO POR FAVOR A LOS SEÑORES DE LAS COMUNIDADES ORIENTALES QUE NO AGRAVEN ESTA SITUACIÓN, QUE VAYAMOS AL DIÁLOGO Y NO PARALICEN LA PRODUCCIÓN.</t>
  </si>
  <si>
    <t>¿A CUÁNTO BAJARÍA LA META?</t>
  </si>
  <si>
    <t>QUIZÁS EN 480.000 O 490.000 BARRILES POR DÍA PARA EL AÑO 2023.  TENEMOS QUE SER REALISTAS, NO HAY QUE INFLAR LAS EXPECTATIVAS, NO LO HEMOS LOGRADO. EL ISHPINGO, LAMENTABLEMENTE FUE UNA DESILUSIÓN, EL TAMBOCOCHA Y EL TIPUTINI PRODUCEN 50.000 BARRILES POR DÍA, EL ISHPINGO TIENE EL DOBLE DE RESERVAS CUANDO SE COMENZÓ LA PERFORACIÓN A FINALES DEL AÑO PASADO, SE CREYÓ QUE IBA A SER UN CAMPO MUY PRODUCTIVO. LAMENTABLEMENTE, ESTÁ ARROJANDO UN CRUDO DE UN API BAJÍSIMO, UNA VERDADERA BREA EN LUGAR DE PETRÓLEO, HA SIDO UNA EXPECTATIVA QUE NO PUDIMOS CUMPLIR. HAY ALGUNOS PERMISOS PARA SEGUIR PERFORANDO EN EL CAMPO AUCA, EN OTROS CAMPOS Y EL MINISTERIO DEL AMBIENTE YA OTORGÓ LOS PERMISOS, PERO NO CREO QUE LLEGUEMOS A LA META DE LOS 520.000 BARRILES POR DÍA, ASÍ ES QUE QUIZÁS 490.000 ES UNA META MÁS REALISTA. ESPERAMOS QUE EL PRECIO DEL CRUDO SUBA PARA EL SEGUNDO SEMESTRE, TODOS LOS INDICADORES DICEN QUE LA ECONOMÍA REBOTARÁ HACIA LA MITAD DEL AÑO, ASÍ ES QUE POR LO  MENOS ESTE SEMESTRE SEREMOS AUSTEROS. PEDIMOS AL PAÍS COMPRENSIÓN, SON FACTORES EXTERNOS, PERO PETROECUADOR TERMINADO ESTE INCIDENTE, VA A REDOBLAR ESFUERZOS EN LA PERFORACIÓN EN LOS CAMPOS QUE ESTÁN EN PRODUCCIÓN PARA INCREMENTARLA.</t>
  </si>
  <si>
    <t>Y EN EL TEMA DE QUE QUEDÓ DESIERTO EL CONCURSO DE LA PERFORACIÓN DE GAS, USTED ANUNCIÓ ESO, PERO LA EMPRESA QUE QUEDÓ ADJUDICADA ANUNCIÓ CON ALGUNAS ACCIONES, ¿QUÉ IMPLICA ESO?</t>
  </si>
  <si>
    <t>LAMENTABLEMENTE, HUBO PROBLEMAS DESDE EL MOMENTO EN QUE SE LANZÓ LA LICITACIÓN. LOS INFORMES DE PETROECUADOR SON NEGATIVOS A LA ADJUDICACIÓN Y PIDEN QUE SE LA DECLARE DESIERTA, Y QUE SE CORRIJAN ESTOS ERRORES. VAMOS A CONVERSAR CON ELLOS PARA DECIRLES QUE SE PRESENTEN DE NUEVO, VAMOS A ENDEREZAR EL CONCURSO Y REINICIARLO. QUIERO SER MUY CLARO, ESTE CONCURSO PARA APROVECHAR EL GAS ASOCIADO NO TIENE NADA QUE VER CON EL APAGADO DE LOS MECHEROS, QUE NOS OBLIGA UNA DECISIÓN DE LA CORTE CONSTITUCIONAL. LOS MECHEROS YA HAN COMENZADO A SER APAGADOS SILENCIOSAMENTE, Y SE SEGUIRÁN APAGANDO. TENEMOS ALGUNOS DURANTE ALGÚN TIEMPO MÁS Y ESTOS MECHEROS TAMBIÉN SERÁN APAGADOS. QUIERO SER TAMBIÉN MUY CLARO. ¿CUÁL ES EL PROBLEMA? NO LO DIJE EN ESTE GOBIERNO. EN EL AÑO 1972, CUANDO SE INICIÓ LA PRODUCCIÓN DE PETRÓLEO CON LA TEXACO, JUNTO CON EL PETRÓLEO BROTÓ EL GAS ASOCIADO, Y LA COMPAÑÍA LE PREGUNTÓ AL MINISTRO DE ENERGÍA DE ESE TIEMPO: “SEÑOR MINISTRO, ¿QUÉ HACEMOS CON EL GAS QUE BROTA JUNTO AL PETRÓLEO?”. EL MINISTRO BROTÓ EN CÓLERA Y LES DIJO: “USTEDES TIENEN PERMISO SÓLO PARA EXPLOTAR Y PRODUCIR EL PETRÓLEO, DEJEN EL GAS QUE PERTENECE A LA SOBERANÍA DEL ESTADO”. Y 50 AÑOS DESPUÉS, EL ESTADO NO HA LOGRADO BENEFICIARSE DE ESTE GAS. EN LUGAR DE ECHARLO A LA ATMÓSFERA Y ENVENENAR A LA POBLACIÓN, SE LO TIENE QUE QUEMAR. ENTONCES, ES UN PROBLEMA DE 50 AÑOS QUE LO ESTÁ RESOLVIENDO ESTE GOBIERNO, YA SE ESTÁN APAGANDO LOS POZOS Y SE SEGUIRÁN APAGANDO LOS MECHEROS QUE, LAMENTABLEMENTE, SIGNIFICA TAMBIÉN PÉRDIDA DE PRODUCCIÓN PORQUE EL PETRÓLEO Y EL GAS SURGEN JUNTOS, Y SI USTED QUIERE QUE NO HAYA GAS PARA QUE NO SE QUEME, TIENE QUE CERRAR EL POZO Y AFECTAR LA PRODUCCIÓN. ES UNA DECISIÓN DE LA CORTE, LA ESTAMOS ACATANDO Y LA SEGUIREMOS ACATANDO.</t>
  </si>
  <si>
    <t>¿CUÁLES SON LAS DEMANDAS DE LAS COMUNIDADES, POR QUÉ TOMAN ESTE TIPO DE ACCIONES EN EL ORIENTE Y QUÉ MEDIDAS VAN A TOMAR USTEDES? PORQUE LA SITUACIÓN ACTUAL ES COMPLEJA, HAY DAÑOS POR EL SISMO DEL FIN DE SEMANA, USTED MENCIONÓ QUE EL PRECIO DEL CRUDO ESTÁ POR MENOS DEL PRESUPUESTADO, ENTONCES SON VARIOS FACTORES ADVERSOS</t>
  </si>
  <si>
    <t>USTED LO HA DICHO, SON FACTORES ADVERSOS. TAMBIÉN ESTAMOS CON UN PROBLEMA MUY GRAVE QUE ES LA IMPORTACIÓN DE COMBUSTIBLES, POR PRIMERA VEZ EN EL MES DE ENERO DE 2023, EL COSTO DE IMPORTACIÓN DE DERIVADOS DE PETRÓLEO FUE MAYOR QUE EL DE LA VENTA DE CRUDO DE EXPORTACIÓN, ESPECIALMENTE EL DIÉSEL. DESDE ENERO DE 2022 A ENERO DE 2023, EL CONSUMO DE DIÉSEL EN EL PAÍS HA SUBIDO EL 30%, POR ESO HA TENIDO QUE SATISFACERSE CON IMPORTACIONES DE DIÉSEL A USD 4 EL GALÓN PARA VENDERLO A USD 1,75. ASÍ ES QUE YO TAMBIÉN PIDO A TODOS AQUELLOS QUE HAN LOGRADO EL CONGELAMIENTO DE LOS PRECIOS QUE YA LLEGUEMOS A UN ACUERDO PARA LA FOCALIZACIÓN, ES UN DESANGRE PARA EL PAÍS. EN EL AÑO 2022 SE GASTARON USD 7.500 MILLONES EN IMPORTAR COMBUSTIBLE, EL ECUADOR SE HA CONVERTIDO EN LA GASOLINERA BARATA DE LOS PAÍSES VECINOS PORQUE NO ES QUE SE INCREMENTA EL 30% EL CONSUMO. EL CONSUMO SE INCREMENTA NORMALMENTE COMO LA ECONOMÍA, UN 3 O 4%. ¿EL RESTO A DÓNDE VA? LAMENTABLEMENTE, AL CONTRABANDO, PORQUE ES TAN BARATO. ASÍ ES QUE HAY MUCHOS PROBLEMAS: EL SISMO CAUSÓ DAÑOS LEVES A LA INFRAESTRUCTURA, LAS PETICIONES DE LAS COMUNIDADES ALGUNAS SON IMPOSIBLES DE CUMPLIR. UNA DE ELLAS, POR EJEMPLO, QUE A TODO HABITANTE DE LA COMUNIDAD SE LE AFILIE A LA SEGURIDAD SOCIAL. ESO ES PROHIBIDO POR LA LEY, SOLO LOS TRABAJADORES AUTÓNOMOS O CON DEPENDENCIA PUEDEN AFILIARSE A LA SEGURIDAD SOCIAL. QUE A LAS MADRES SOLTERAS SE LES DÉ UN BONO, QUE A LOS ANCIANOS SE LES JUBILE SIN HABER ESTADO PREVIAMENTE AFILIADOS, ASÍ ES QUE SON PETICIONES QUE REBASAN CUALQUIER NIVEL DE ACEPTACIÓN. LO QUE SEA JUSTO HAY QUE DARLES, NO QUISIERA ELUCUBRAR, PERO ME DA LA IMPRESIÓN QUE HAY ALGUIEN DETRÁS DE ESTAS COMUNIDADES DICIENDO QUE PIDAN LO IMPOSIBLE PARA CREAR EL CAOS. OJALÁ ME EQUIVOQUE.</t>
  </si>
  <si>
    <t>¿PODRÍA REFERIRSE A LOS DOS PEDIDOS DE ARBITRAJE QUE HAY CONTRA ECUADOR?</t>
  </si>
  <si>
    <t>CON LA COMPAÑÍA CODELCO CONVERSAMOS EN CANADÁ Y ASÍ MISMO, LA SEMANA PASADA VINO UNA DELEGACIÓN DE LA CÁMARA DE COMERCIO DE CHILE CON REPRESENTANTES DE CODELCO, ESTAMOS EN CONVERSACIONES AMIGABLES. DESDE EL AÑO 2008 SE ENTRÓ EN UN CONVENIO CON CODELCO PARA QUE NOS AYUDE EN EL DESARROLLO CONJUNTO DE LA MINA LLURIMAGUA. LAMENTABLEMENTE, POR PROBLEMAS CIRCUNSTANCIALES DE ÍNDOLE BUROCRÁTICA NOS HEMOS ENREDADO, SOY SINCERO. ESTAMOS CONVERSANDO PARA LLEGAR A UN ACUERDO, HACER UNA VALORACIÓN DE LA MINA QUE APORTA AL ECUADOR, VER DE CUÁNTO ES LA CONTRIBUCIÓN DE CODELCO Y DESARROLLAR ESA MINA. LLURIMAGUA ES QUIZÁS UNA DE LAS TRES MINAS MÁS GRANDES DE COBRE DEL MUNDO, FUE DESCUBIERTA HACE 50 AÑOS, SE LLAMABA LA MINA JUNÍN, Y HASTA HOY NO PODEMOS APROVECHAR. ESO ES UNA ZONA PACÍFICA, NO HAY PROBLEMA SOCIAL SINO BUROCRÁTICO, ASÍ ES QUE ESTAMOS EN CONVERSACIONES CON CODELCO EN LOS MEJORES TÉRMINOS. EN EL TEMA DEL ARBITRAJE PLANTEADO POR JUNEFIELD, EL PROBLEMA ES QUE EN LA PROVINCIA DEL AZUAY HAY UN SENTIMIENTO ANTIMINERO, Y QUISIÉRAMOS CONVERSAR CON ELLOS, DECIRLES QUE EL AZUAY ES RICO EN MINERÍA. NO ES POSIBLE QUE EXPORTEN PARTE DE SU POBLACIÓN
ECONÓMICAMENTE ACTIVA A OTROS PAÍSES, CUANDO PUEDE DESARROLLAR LA MINERÍA. ES UN PROBLEMA QUE EL ESTADO NO LO CREÓ, LO CREARON LAS COMUNIDADES DE
AHÍ, OJALÁ PODAMOS NO SOLO ARREGLAR ESTE PROBLEMA, SINO EN GENERAL SOBRE LA MINERÍA EN AZUAY. TANTO EL AZUAY COMO IMBABURA, EL ORO, ESMERALDAS Y ZAMORA CHINCHIPE SON TERRITORIOS RICOS EN MINERALES, PERO NECESITAMOS UN PACTO SOCIAL ENERGÉTICO PARA PONERNOS DE ACUERDO Y DESARROLLAR UNA EMPRESA MINERA.</t>
  </si>
  <si>
    <t>JUSTAMENTE EN AZUAY, UNA EMPRESA MINERA HA SOLICITADO LA INTERVENCIÓN DEL MINISTERIO DE ENERGÍA POR UN ATAQUE A SUS INSTALACIONES.</t>
  </si>
  <si>
    <t>EN AZUAY, EN LOJA HACE POCO TAMBIÉN UNA COMPAÑÍA, A PEDIDO DE LA COMUNIDAD, VOLVIÓ A LA MINA FIERRO URCO EN DONDE SE HAN ENCONTRADO MUY BUENOS DEPÓSITOS. LA COMUNIDAD PIDIÓ QUE VUELVA LA COMPAÑÍA QUE HABÍA ABANDONADO EL ÁREA, CUANDO LLEGARON AHÍ MIEMBROS DE OTRA NACIONALIDAD SE OPUSIERON Y ATACARON AL CONVOY, ASÍ ES QUE OBVIAMENTE LA FUERZA PÚBLICA LES DIJO QUE SE RETIRE PARA EVITAR CONFLICTOS. PONGÁMONOS DE ACUERDO, YO DIRÍA QUE LUEGO DE VENIR DE CANADÁ DE HABLAR CON LAS COMPAÑÍAS MÁS GRANDES DEL MUNDO QUE TIENEN INTERÉS EN EL ECUADOR, ESTE ES UN PAÍS RIQUÍSIMO. ASÍ COMO TUVIMOS LA ERA DEL CACAO, DESPUÉS LA DEL BANANO, EL PETRÓLEO QUE AHORA ESTÁ EN DECLIVE Y HOY VIENE LA MINERÍA. DESARROLLEMOS LA MINERÍA, NO LE MATEMOS PORQUE ASÍ TRATAMOS DE PONER UNA TRABA AL FUTURO DEL PAÍS. DEBEMOS DIALOGAR, ME TEMO QUE EL MOMENTO POLÍTICO ESTÁ CALDEADO, ASÍ QUE POR FAVOR DESARMEMOS EL ESPÍRITU Y TRATEMOS DE ARREGLAR LOS PROBLEMAS CON EL DIÁLOGO, NO CON LA IMPOSICIÓN. UNO VA A LA ASAMBLEA CON LA MEJOR BUENA VOLUNTAD Y SE ENCUENTRA PERSONAS QUE UNO EN EL PASILLO CONVERSA MUY AMIGABLEMENTE, QUE SE VUELVEN UNOS VERDADEROS OGROS ANTE LAS CÁMARAS. SOMOS ECUATORIANOS, TENEMOS UN PAÍS RIQUÍSIMO EN RECURSOS NATURALES Y APROVECHÉMOSLOS EN BENEFICIO DE TODOS.</t>
  </si>
  <si>
    <t>SOBRE EL CAMPO AMISTAD, QUE HABÍA UNA RESPUESTA DE REPÚBLICA DOMINICANA, ¿YA SE DECIDIÓ O TODAVÍA NO?</t>
  </si>
  <si>
    <t>TODAVÍA NO. OBVIAMENTE, EL PRESIDENTE DE LA REPÚBLICA HA SIDO MUY CLARO, ÉL PREFIERE LICITACIONES Y COMPETITIVIDAD CON TODA LA FLOTA DE CAMPOS PETROLEROS. SE HA EXPRESADO EL INTERÉS AL SEÑOR PRESIDENTE, PERO SE LES HA DICHO QUE PREFERIRÍAMOS QUE ELLOS COMPITAN EN BUENA LEY. TENEMOS UN PEQUEÑO PROBLEMA CON LA LICITACIÓN QUE EL MINISTERIO DEL AMBIENTE, CON EL MEJOR ESPÍRITU DE CUIDADO A LA NATURALEZA, QUIERE DECLARAR UNA ZONA DE 8 MILLAS MARINAS CONTIGUAS AL PERFIL COSTANERO COMO ZONA DE RESERVA. OBVIAMENTE, HEMOS CONVERSADO CON EL SEÑOR MINISTRO, QUIEN DICE QUE ESO SE APLICA A LA INDUSTRIA PESQUERA Y NO A LA HIDROCARBURÍFERA. ASÍ ES QUE, SUPERADO Y ACLARADO ESTE CONCEPTO, VAMOS A SACAR EL CAMPO AMISTAD, OJALÁ SEA PARA EL MES DE ABRIL. HAY MUCHO INTERÉS Y ASÍ MISMO, VOY A HABLAR CON LA SEÑORA GERENTE ENCARGADA DE PETROECUADOR PARA QUE EL CAMPO SACHA, QUE ES MUY PROMISORIO Y ESTÁ EN 70.000 BARRILES POR DÍA, PUEDA SUBIR A 120.000 BARRILES POR DÍA. LO SACAREMOS A LICITACIÓN PORQUE NECESITA TECNOLOGÍA Y CAPITAL QUE PETROECUADOR AL MOMENTO NO LO TIENE.</t>
  </si>
  <si>
    <t>USTED HA MANIFESTADO QUE YA SE HA SUPERADO EL TEMA DEL ESTIAJE, PERO ¿CUÁNTO EXTRA PAGAMOS POR EL TEMA DE IMPORTACIÓN DE ENERGÍA?</t>
  </si>
  <si>
    <t>CREO QUE SERÁ UNOS USD 200 MILLONES. PERO LES TENGO UNA BUENA NOTICIA, NO SOLO HEMOS SUPERADO EL ESTIAJE, SINO QUE HACE POCOS DÍAS NOSOTROS COMENZAMOS A EXPORTAR ENERGÍA A COLOMBIA, EN VEZ DE SER IMPORTADORES. YA PASÓ ESTA ETAPA DE PREOCUPACIÓN, PERO EL PRÓXIMO ESTIAJE QUE COMENZARÍA EN NOVIEMBRE DE ESTE AÑO, TAMBIÉN SE PRESENTA MUY PREOCUPANTE. VAMOS A TOMAR MEDIDAS INMEDIATAS, HAY QUE CONSEGUIR GENERACIÓN RÁPIDA, DE BASE UNOS 500 MW PARA HACER DE FRENTE AL PROBLEMA DEL ESTIAJE.</t>
  </si>
  <si>
    <t>¿PODREMOS SUPERAR LOS USD 200 MILLONES DICE USTED?</t>
  </si>
  <si>
    <t>MÁS O MENOS EN LOS COSTOS ADICIONALES PORQUE HAY QUE USAR DIÉSEL EN LAS PLANTAS TÉCNICAS QUE ESTABAN SIN UTILIZACIÓN Y LA IMPORTACIÓN DE ENERGÍA DE COLOMBIA. EN ALGÚN RATO LLEGAMOS A IMPORTAR 450 MW POR HORA, QUE ES UNA CANTIDAD IMPORTANTE.</t>
  </si>
  <si>
    <t>¿LOS CAMPOS PETROLEROS QUE USTED MENCIONÓ ESTÁN SUSPENDIDOS DESDE CUÁNDO?</t>
  </si>
  <si>
    <t>DESDE HOY EN LA MAÑANA, LA GERENTE ENCARGADA DE PETROECUADOR HA DICHO QUE DECLARA LA FUERZA MAYOR.</t>
  </si>
  <si>
    <t>ESO MANEJA EL MINISTERIO DE INDUSTRIAS, PERO EN EL PROYECTO CASCABEL SE ESTÁ NEGOCIANDO LA FASE DE PREFACTIBILIDAD, EXPLOTACIÓN AVANZADA Y LA CONSTRUCCIÓN DE LA MINA. OBVIAMENTE ANTES DE QUE PASEN A ESA ETAPA, NECESITAN EL ESTUDIO DE PREFACTIBILIDAD. ESTAMOS EN CONVERSACIONES PARA ABRIR EL CAMINO, LA MINA NO ENTRARÁ EN OPERACIÓN SINO HASTA EL 2029 EN EL MEJOR DE LOS CASOS. LEGALMENTE, VAMOS A PERMITIR QUE PASEN YA A LA ETAPA DESPUÉS DE LA EXPLORACIÓN, SIMPLEMENTE ESTAMOS EN CONVERSACIONES Y TIENE QUE CUMPLIR TODOS LOS REQUISITOS DEL CONVENIO DE PROTECCIÓN DE INVERSIONES.</t>
  </si>
  <si>
    <t>https://www.facebook.com/RecNaturalesEC/videos/1990466584637694</t>
  </si>
  <si>
    <t>No</t>
  </si>
  <si>
    <t>Si</t>
  </si>
  <si>
    <t xml:space="preserve">Entre el periodo del 2023 no existieron recomendaciondes </t>
  </si>
  <si>
    <t>15571-2021-00685</t>
  </si>
  <si>
    <t>En proceso</t>
  </si>
  <si>
    <t>En el periodo del 2023 existen 3 procesos de cumplimiento de sentencia por las 3 instuticiones accionadas (ARCERNNR;MAATE; MEM)</t>
  </si>
  <si>
    <t>https://www.recursosyenergia.gob.ec/wp-content/uploads/2024/01/Literal-k-Planes-y-programas-en-ejecucion-Diciembre-2023.pdf</t>
  </si>
  <si>
    <t xml:space="preserve"> Incrementar la eficiencia y productividad en el aprovechamiento de los recursos energéticos y mineros. </t>
  </si>
  <si>
    <t>Incrementar la calidad en la gestión ambiental y social en las áreas de influencia del sector, considerando las mejores prácticas socioambientales.</t>
  </si>
  <si>
    <t>Incrementar las buenas prácticas de regulación y control en el ámbito energético y minero.</t>
  </si>
  <si>
    <t>Mide la recaudación tributaria anual relacionada al sector de la minería en todas sus fases.</t>
  </si>
  <si>
    <t>Recaudación tributaria del sector minero.</t>
  </si>
  <si>
    <t>Mide las exportaciones anuales de productos mineros.</t>
  </si>
  <si>
    <t xml:space="preserve">Exportaciones de productos mineros </t>
  </si>
  <si>
    <t>Producción día de campo, de petróleo crudo y gas natural producido por la empresa pública y las operadoras privadas, expresado en barriles equivalentes de petróleo día (BEPD), calculado en diciembre de cada año.</t>
  </si>
  <si>
    <t xml:space="preserve">Volumen de producción de hidrocarburos </t>
  </si>
  <si>
    <t>Estimación del consumo de energía, en miles de barriles equivalentes de petróleo, como resultado del desplazamiento de los energéticos GLP, electricidad y combustibles (diésel y gasolina) en los sectores residencial, comercial, público; industria; transporte y Galápagos por optimización en el uso de energía al aplicar las medidas de ahorro (proyectos) que constan en el Plan Nacional de Eficiencia Energética 2016-2035.</t>
  </si>
  <si>
    <t xml:space="preserve">Consumo estimado de energía en kBEP por la implementación del Plan Nacional de Eficiencia Energética. </t>
  </si>
  <si>
    <t>Las pérdidas de energía eléctrica, son el resultado de la diferencia entre la energía recibida por el sistema de distribución (incluye la energía de clientes no regulados por el pliego tarifario) y la registrada en los equipos de medición (entregada) de los clientes finales, mostrada en porcentaje.</t>
  </si>
  <si>
    <t xml:space="preserve">Porcentaje de pérdidas de energía eléctrica en los sistemas de distribución. </t>
  </si>
  <si>
    <t>La expansión de los sistemas eléctricos de distribución, en términos de potencia instalada a nivel de subestaciones, permite evidenciar el crecimiento de la demanda y la capacidad que las Empresas Eléctricas Distribuidoras tienen para abastecer a los clientes actuales y la carga de los futuros clientes, de acuerdo a los requerimientos de proyectos en desarrollo ya sean estos residenciales, comerciales o industriales.</t>
  </si>
  <si>
    <t xml:space="preserve">Potencia instalada para atender el crecimiento de la demanda de los sectores residencial y productivos: sector camaronero, petrolero, etc </t>
  </si>
  <si>
    <t>Ahorro en el volumen neto acumulado de combustibles, en barriles equivalentes de petróleo (BEP), como resultado del desplazamiento de diésel y crudo por optimización de gas asociado e importación de energía hidroeléctrica desde el Sistema Nacional Interconectado (SNI) para cubrir parte de la demanda energética del sector.</t>
  </si>
  <si>
    <t xml:space="preserve">Ahorro de combustibles en BEP por la Optimización de Generación Eléctrica y Eficiencia Energética en el Sector de Hidrocarburos </t>
  </si>
  <si>
    <t>Permite determinar el saldo de la balanza comercial hidrocarburífera, tomando en cuenta las exportaciones, importaciones y pago de tarifa a las empresas operadoras hidrocarburíferas.</t>
  </si>
  <si>
    <t xml:space="preserve">Balanza Comercial Hidrocarburífera </t>
  </si>
  <si>
    <t>Megavatios de nueva potencia efectiva instalada para generación eléctrica, que permitirá cubrir la demanda eléctrica del país, que proviene de la iniciativa privada a través de Procesos Públicos de Selección.</t>
  </si>
  <si>
    <t xml:space="preserve">Capacidad instalada de nueva generación eléctrica por la iniciativa privada </t>
  </si>
  <si>
    <t>Permite determinar los metros cúbicos de suelo remediado.</t>
  </si>
  <si>
    <t xml:space="preserve">Metros cúbicos de suelo remediado por el operador estatal hidrocarburífero. </t>
  </si>
  <si>
    <t>Representa la cantidad de fosas, piscinas y derrames remediados y que cuentan con el aval respectivo que determinan la gestión integral de las fuentes de contaminación hidrocarburífera.</t>
  </si>
  <si>
    <t xml:space="preserve">Fuentes de contaminación de la industria hidrocarburífera remediadas por el operador estatal responsable y avaladas por la Autoridad Ambiental y del Recurso Hídrico Nacional. </t>
  </si>
  <si>
    <t>El indicador mide el número propuestas de reformas a normativas legales relacionadas a la regulación y control, en el ámbito energético y minero.</t>
  </si>
  <si>
    <t>Porcentaje de emisión y/o reformas de normativas de regulación y control aprobadas, en el ámbito energético y minero.</t>
  </si>
  <si>
    <t>El índice permite medir el avance en las regulaciones y control de las aplicaciones nucleares considerando los servicios de apoyo científico técnico.</t>
  </si>
  <si>
    <t xml:space="preserve">Índice de regulación y control de las actividades y prácticas que utilizan radiación ionizante </t>
  </si>
  <si>
    <t>TOTALES PLANIFICADOS</t>
  </si>
  <si>
    <t>En este sentido, se planificó recaudar un total de USD 222,16 millones, recaudándose más del 100%, con un resultado acumulado de USD 357,53 millones, en el año 2023.</t>
  </si>
  <si>
    <t>En este periodo, se planificó exportar un total de USD 3.025,81 millones y exportándose un total de USD 3.099,13 millones de exportaciones mineras, para el año 2023.  Por consiguiente, este indicador tiene un cumplimiento del 100%.</t>
  </si>
  <si>
    <t xml:space="preserve">En este periodo se planificó producir un total de 677.815 BEP, no obstante, debido a los inconvenientes antes mencionados, se produjo un total de 504.891 BEP, dando un cumplimiento del 74,49% de lo planificado, en el año 2023.  </t>
  </si>
  <si>
    <t>Durante el año 2023 no se concretó la implementación del sistema de indicadores nacionales de eficiencia energética por parte del MEM, lo que dificulta la recolección de valores de ahorro de energía relacionados a las acciones contempladas en el Plan Nacional de Eficiencia Energética 2017-2035.  En este sentido, el cumplimiento del indicador es del 97,30%.</t>
  </si>
  <si>
    <t>Para finales del año 2023, se estableció reducir las pérdidas de energía eléctrica en un 11,39%, sin embargo, debido a lo antes expuesto las pérdidas en el sistema de distribución incrementaron en un 14,72%, dando un cumplimiento del indicador de 70,76%.</t>
  </si>
  <si>
    <t xml:space="preserve">Para este indicador se estableció como meta incrementar hasta diciembre de 2023, un total de 6.985 MVA de capacidad en subestaciones de distribución de energía eléctrica, dándose un cumplimiento de más de 100% del indicador. </t>
  </si>
  <si>
    <t xml:space="preserve">El indicador registra un porcentaje de 90.67% de cumplimiento, atribuyéndose este resultado al no despacho de la central de generación a gas asociado en B57 Shushufindi, Turbina TM2500 CELEC. ya que no se dispone de gas, además, el sistema de compresión de Refinería Shushufindi no se encuentra disponible. </t>
  </si>
  <si>
    <t>Para este periodo, la Balanza Comercial real es menor a la estimada debido a que las Exportaciones de Crudo disminuyeron por distitnos factores de índole técnico.  Por lo expuesto, el indicador tiene un cumplimiento del 73,11%, respecto a lo planificado.</t>
  </si>
  <si>
    <t>El incumplimiento de la meta de este indicador se debe principalmente al retraso en la suscripción de los contratos de concesión y por ende el otorgamiento de los títulos habilitantes de los proyectos El Aromo (200MW) y Villonaco III (110MW) a las Empresas adjudicadas de los procesos públicos de selección.   Lo referido no ha permitido que se de inicio a la fecha efectiva de inicio de los trabajos de construcción de los proyectos El Aromo (200MW) y Villonaco III (110MW) obligando a retrasar su puesta en marca y por ende la emisión de la declaratoria de operación comercial por parte del Operador Nacional de Electricidad CENANCE.</t>
  </si>
  <si>
    <t>En este periodo se realizó una intensificación de la remediación en los diferentes centros de tratamiento; a través de la restauración ambiental y el Proyecto Amazonía Viva.  En este sentido, el resultado de las acciones permitió cumplir la meta con más de 100%.  Cabe señalar que para este periodo se estableció remediar 442 mil metros cúbicos y se remedió 494 m3.</t>
  </si>
  <si>
    <t>El resultado del período correspondiente al 2023 equivale al 100% de ejecución en relación a la meta planificada. Para el 2023 fue establecida la meta de 124 fuentes de contaminación la cual fue cumplida en su totalidad, teniendo un valor acumulado de 1.808, razón por la cual no se ha contado con causas internas que afectan el indicador.  En tal sentido, este indicador tiene un cumplimiento del 100%.</t>
  </si>
  <si>
    <t>En este periodo se gestionaron los siguientes instrumentos normativos en el ámbito energético y minero:
•	La suscripción de contratos de operación para actividades de minería artesanal y de sustento dentro de concesiones mineras
•	Aprobación de proyectos de diseño, construcción, operación y mantenimiento de depósitos de relaves para la mediana y gran minería
•	Reforma al Reglamento de Aplicación de la Ley de Hidrocarburos.</t>
  </si>
  <si>
    <t>Si bien es cierto se evidencia el 100% de cumplimiento, se requiere el fortalecimiento de la Subsecretaria de Control y Aplicaciones Nucleares mediante incremento de recurso humano, ya que existe una demanda creciente de solicitudes por parte de los usuarios los cuales requieren una atención rápida y oportuna.</t>
  </si>
  <si>
    <t>Fortalecimiento de gestión institucional para la consecución de objetivos en los sectores energético y minero.</t>
  </si>
  <si>
    <t>Estos resultados coadyuvan a la recuperación medioambiental, a través de remediación de pasivos ambientales generados por explotación hidrocarburífera.</t>
  </si>
  <si>
    <t>NA</t>
  </si>
  <si>
    <t>La Balanza Comercial Hidrocarburífera ha permitido que en el comercio internacional, el país genere ingreso de divisas.</t>
  </si>
  <si>
    <t>La eficiencia energética en el sector hidrocarburífero por concepto de interconexión entre el SEIP y el S.N.I. permite utilizar energía limpia producto de la generación hidroeléctrica, reduciendo un porcentaje considerable de emisiones y un ahorro por uso de combustibles por generación eléctrica en los pozos petroleros.</t>
  </si>
  <si>
    <t>A pesar del resultado favorable, los factores que afectan al indicador son: la no reapertura del catastro minero, la paralización de actividades mineras por acciones judiciales, entre otros, afectan directamente el inicio de procesos para las nuevas inversiones en proyectos de exploración y explotación minera en el país.</t>
  </si>
  <si>
    <t>El ahorro de consumo de energía en los sectores de consumo, obedece a la incorporación de nuevas tecnologías eficientes, así como de sistemas de gestión de energía.</t>
  </si>
  <si>
    <t>La producción hidrocarburífera representa el primer ingreso de divisas al país, siendo el mayor aportante al PIB.</t>
  </si>
  <si>
    <t>Es necesario contar con programas de inversión que permitan una reducción sostenida en pérdidas técnicas y un modelo de gestión que permita controlar las pérdidas no técnicas.</t>
  </si>
  <si>
    <t>La potencia en subestaciones de subtransmisión permite abastecer de servicio público de energía eléctrica a los cientes o usuarios finales, en condiciones de eficiencia, calidad y calidez.</t>
  </si>
  <si>
    <t>https://www.recursosyenergia.gob.ec/proceso-de-rendicion-de-cuentas-2023/</t>
  </si>
  <si>
    <t>DIRECCIÓN DE COMUNICACIÓN SOCIAL/COGPGE(DSPPP)</t>
  </si>
  <si>
    <t>1. Despacho Ministerial.(1 )
2. Viceministerios (3 )
3. Subsecretarías (10)
4. Coordinaciones Administrativa (3)
5. Unidades Institucionales ( 40)
6. Coordinaciones Zonales (5)
7. Oficinas técnicas (3)</t>
  </si>
  <si>
    <t>Las Coordinaciones Zonales tienen la misión de coordinar los procesos y actividades técnicas y administrativas que permitan el levantamiento, supervisión, control y funcionamiento óptimo de las operaciones estadísticas asignadas a la zonal. Cada Coordinación Zonal está representado por el Coordinador/a zonal.</t>
  </si>
  <si>
    <t>Es una oficina auxiliar al servicio de las coordinaciones zonales; su actuar multidisciplinario le permite conocer otros elementos más profundo, para utilizarlos en la resolución de los casos puestos a su conocimiento, su actuación no se encuentra limitada en ninguna parte de la ley de la materia, sino que más bien hay casos en los que su actuación es obligatoria.</t>
  </si>
  <si>
    <t>NACIONAL</t>
  </si>
  <si>
    <t>Manabi, Los Rios, Santa Elena, Santo Domingo, Guayas, Bolivar y Galápagos</t>
  </si>
  <si>
    <t>https://nextcloud.energiayminas.gob.ec/index.php/f/524098</t>
  </si>
  <si>
    <t>Azuay-Cañar-Morona Santiago</t>
  </si>
  <si>
    <t>https://www.recursosyenergia.gob.ec/transparencia/</t>
  </si>
  <si>
    <t>https://www.recursosyenergia.gob.ec/</t>
  </si>
  <si>
    <t>EGRESOS PERMANENTES-510000</t>
  </si>
  <si>
    <t>EGRESOS EN PERSONAL</t>
  </si>
  <si>
    <t>https://www.recursosyenergia.gob.ec/wp-content/uploads/2024/01/REPORTE-EGRESOS-PERMANENTES-ANO-2023.pdf</t>
  </si>
  <si>
    <t>EGRESOS PERMANENTES-530000</t>
  </si>
  <si>
    <t>BIENES Y SERVICIOS DE CONSUMO</t>
  </si>
  <si>
    <t>EGRESOS PERMANENTES-570000</t>
  </si>
  <si>
    <t>OTROS EGRESOS CORRIENTES</t>
  </si>
  <si>
    <t>EGRESOS PERMANENTES-580000</t>
  </si>
  <si>
    <t>TRANSFERENCIAS O DONACIONES CORRIENTES</t>
  </si>
  <si>
    <t>EGRESOS PERMANENTES-990000</t>
  </si>
  <si>
    <t>OTROS PASIVOS</t>
  </si>
  <si>
    <t>EGRESOS NO PERMANENTES-710000</t>
  </si>
  <si>
    <t>EGRESOS EN PERSONAL PARA INVERSION</t>
  </si>
  <si>
    <t>https://www.recursosyenergia.gob.ec/wp-content/uploads/2024/01/REPORTE-EGRESOS-NO-PERMANENTES-ANO-2023.pdf</t>
  </si>
  <si>
    <t>EGRESOS NO PERMANENTES-730000</t>
  </si>
  <si>
    <t>BIENES  Y SERVICIOS PARA INVERSION</t>
  </si>
  <si>
    <t>EGRESOS NO PERMANENTES-780000</t>
  </si>
  <si>
    <t>TRANSFERENCIAS O DONACIONES PARA INVERSION</t>
  </si>
  <si>
    <t>EGRESOS NO PERMANENTES-840000</t>
  </si>
  <si>
    <t>EGRESOS DE CAPITAL</t>
  </si>
  <si>
    <t>EGRESOS NO PERMANENTES-870000</t>
  </si>
  <si>
    <t>INVERSIONES FINANCIERAS</t>
  </si>
  <si>
    <t>EGRESOS NO PERMANENTES-990000</t>
  </si>
  <si>
    <t>1.- CONTRATO DE TRANSFERENCIA GRATUITA DE BIENES (LICENCIAS PI VISION) DEL MINISTERIO DE ENERGÍA Y MINAS A FAVOR DEL OPERADOR NACIONAL DE ELECTRICIDAD, CENACE.</t>
  </si>
  <si>
    <t>LICENCIAS</t>
  </si>
  <si>
    <t>2.-CONTRATO DE TRANSFERENCIA GRATUITA DE BIENES (LICENCIAS PAWER FACTORY) DEL MINISTERIO DE ENERGIA Y MINAS A FAVOR DEL OPERADOR NACIONAL DE ELECTRICIDAD, CENACE.</t>
  </si>
  <si>
    <t>3.- CONTRATO DE TRANSFERENCIA GRATUITA DE BIENES (SOFTWARE ESPECIALIZADO) DEL MINISTERIO DE ENERGIA Y MINAS A FAVOR DEL OPERADOR NACIONAL DE ELECTRICIDAD, CENACE.</t>
  </si>
  <si>
    <t>4.- ACUERDO DE TRANSFERENCIA GRATUITA DE BIENES DEL MINISTERIO DE ENERGÍA Y MINAS A FAVOR DEL MINISTERIO DE SALUD PÚBLICA</t>
  </si>
  <si>
    <t xml:space="preserve">EQUIPOS DE RX Y DETECTORES DE RADIACION </t>
  </si>
  <si>
    <t>5.- RESOLUCIÓN NRO. MEM-COGEAF-2023-0033-RM (CHATARRIZACIÓN)</t>
  </si>
  <si>
    <t xml:space="preserve">MUEBLES Y EQUIPOS </t>
  </si>
  <si>
    <t>Ínfima Cuantía</t>
  </si>
  <si>
    <t>COORDINACIÓN GENERAL DE PLANIFICACIÓN Y GESTIÓN ESTRATÉGICA/(DSPPP)</t>
  </si>
  <si>
    <t xml:space="preserve">DNA5-0017-2021 </t>
  </si>
  <si>
    <t>https://www.contraloria.gob.ec/WFDescarga.aspx?id=65480&amp;tipo=inf</t>
  </si>
  <si>
    <t>DNA5-0018-2021</t>
  </si>
  <si>
    <t>https://www.contraloria.gob.ec/WFDescarga.aspx?id=65482&amp;tipo=inf</t>
  </si>
  <si>
    <t>MERNNR-MERNNR-2021-0433-OF</t>
  </si>
  <si>
    <t>MERNNR-MERNNR-2021-0085-ME</t>
  </si>
  <si>
    <t>Imbabura; Carchi; Esmeraldas; Sucumbíos; Napo; Orellana; Pichincha; DM Quito</t>
  </si>
  <si>
    <t>NO</t>
  </si>
  <si>
    <t xml:space="preserve">SI </t>
  </si>
  <si>
    <t>CUMPLIMIENTO DEL 4% DE INCLUSIÓN DE PERSONAL CON DISCAPACIDAD EN LA NÓMINA INSTITUCIONAL</t>
  </si>
  <si>
    <t>RESULTADO A DICIEMBRE 2023: 7%</t>
  </si>
  <si>
    <t>ESTE PORCENTAJE REPRESENTA LA INCLUSIÓN DEL PERSONAL CON DISCAPACIDAD QUE DE CONFORMIDAD CON LA LEY ORGÁNICA DE DISCAPACIDADES SE DEBE CUMPLIR CON AL MENOS EL 4%</t>
  </si>
  <si>
    <t>¿PERO SE PUEDE HACER UNA REVISIÓN DE LAS METAS DE PRODUCCIÓN DE LOS 520.000 BARRILES, BAJARLO UN POCO PORQUE HEMOS TENIDO PROBLEMAS DE DESCONEXIONES, POR EL TEMA DEL TERREMOTO Y DE LAS DDESCONEXIONAES DENTRO DE LOS MISMOS CAMPOS? ALCANZAR ESA META SE VE UN POCO COMPLICADO</t>
  </si>
  <si>
    <t>¿PODRÍA HABLARNOS AL RESPECTO SOBRE EL PROYECTO CASCABEL, NOS PARECIÓ ENTENDER QUE SE ESTÁ NEGOCIANDO UN CONTRATO DE PRODUCCIÓN, PERO SE ENTIENDE QUE ELLOS NO HAN TERMINADO AÚN EL ESTUDIO DE PREFACTIBILIDAD? ¿Y SOBRE EL PROYECTO LOMA LARGA PODRÍA ACLARARNOS SI SE FIRMÓ O NO CON DUNDEE PRECIOUS METALS UN CONVENIO SOBRE PROMOCIÓN DE INVERSIONES?</t>
  </si>
  <si>
    <t>NORTE</t>
  </si>
  <si>
    <t>(593) 23976000</t>
  </si>
  <si>
    <t>https://www.recursosyenergia.gob.ec/wp-content/uploads/2024/02/FORMULARIO-CZS-TOTALES-2.pdf</t>
  </si>
  <si>
    <t>x</t>
  </si>
  <si>
    <t>n/a</t>
  </si>
  <si>
    <t xml:space="preserve">Metros cúbicos de suelo remediado por el operador estatal hidrocarburífero. 
E4.O11.P11.2.I1. Fuentes de contaminación de la industria hidrocarburífera remediadas por el operador estatal responsable y avaladas por la Autoridad Ambiental y del Recurso Hídrico Nacional. </t>
  </si>
  <si>
    <t xml:space="preserve">Porcentaje de emisión y/o reformas de normativas de regulación y control aprobadas, en el ámbito energético y minero. 
Índice de regulación y control de las actividades y prácticas que utilizan radiación ionizante </t>
  </si>
  <si>
    <t>E1.O2.P2.2.I1. Recaudación tributaria del sector minero. 
E1.O2.P2.2.I2. Exportaciones de productos mineros
E1.O2.P2.2.I7. Volumen de producción de hidrocarburos
E4.O12.P12.3.I1. Consumo estimado de energía en kBEP por la implementación del Plan Nacional de Eficiencia Energética. 
E4.O12.P12.3.I2. Porcentaje de pérdidas de energía eléctrica en los sistemas de distribución. 
E4.O12.P12.3.I4. Potencia instalada para atender el crecimiento de la demanda de los sectores residencial y productivos: sector camaronero, petrolero, etc 
E4.O12.P12.3.I3. Ahorro de combustibles en BEP por la Optimización de Generación Eléctrica y Eficiencia Energética en el Sector de Hidrocarburos 
Balanza Comercial Hidrocarburífera (actualizado) 
E4.O12.P12.3.I5.Capacidad instalada de nueva generación eléctrica por la iniciativa privada.</t>
  </si>
  <si>
    <t>ZAMORA CHINCHIPE; LOJA; y, EL ORO</t>
  </si>
  <si>
    <t>https://www.recursosyenergia.gob.ec/wp-content/uploads/2024/02/1.-Contrato-de-transferencia-gratuita-MEM-CENACE-PI-VISION-1.pdf</t>
  </si>
  <si>
    <t>https://www.recursosyenergia.gob.ec/wp-content/uploads/2024/01/2.-contrato_transferencia_power_factory_22pag-comprimido.pdf</t>
  </si>
  <si>
    <t>https://www.recursosyenergia.gob.ec/wp-content/uploads/2024/02/3.-contrato_de_transferencia_soft._especializado_22pag-1.pdf</t>
  </si>
  <si>
    <t>https://www.recursosyenergia.gob.ec/wp-content/uploads/2024/02/4.-Acuerdo-Transferencia-MEM-MSP-14-dic-signed-signed-signed-1.pdf</t>
  </si>
  <si>
    <t>https://www.recursosyenergia.gob.ec/wp-content/uploads/2024/02/5.-MEM-COGEAF-2023-0033-RM-1.pdf</t>
  </si>
  <si>
    <t>https://www.compraspublicas.gob.ec/ProcesoContratacion/compras/PC/informacionProcesoContratacion2.cpe?idSoliCompra=kpg3qQVngsqlv12VLYQ1u_ZIT6ZIqiGAdoPnlCUiMGM,</t>
  </si>
  <si>
    <t>https://www.compraspublicas.gob.ec/ProcesoContratacion/compras/PC/informacionProcesoContratacion2.cpe?idSoliCompra=nUdyPrJ4my9gxYvkWCKKj0w1JXIstbI_77nohL7YCC4,</t>
  </si>
  <si>
    <t>https://www.compraspublicas.gob.ec/ProcesoContratacion/compras/PC/informacionProcesoContratacion2.cpe?idSoliCompra=kRWFMVoDuDMFyFZM1ZI7_ruGVWzKW8TLvGzqrnA6qTM,</t>
  </si>
  <si>
    <t>https://www.compraspublicas.gob.ec/ProcesoContratacion/compras/PC/informacionProcesoContratacion2.cpe?idSoliCompra=9ggGZOzOQjrje9fQvP1W9v8FrD1ttdAWSg4J0Q5HaO4,</t>
  </si>
  <si>
    <t>https://www.compraspublicas.gob.ec/ProcesoContratacion/compras/PC/informacionProcesoContratacion2.cpe?idSoliCompra=-AoEo5EnLk3p0ZdYzJGWBx9PnE9-3p6oGdv2ElM_TVs,</t>
  </si>
  <si>
    <t>https://www.compraspublicas.gob.ec/ProcesoContratacion/compras/PC/informacionProcesoContratacion2.cpe?idSoliCompra=lbTR5RcqCYrCi0HQqM1N0sX0C-xDJdHPxXrAYCDL9Ds,</t>
  </si>
  <si>
    <t>https://www.compraspublicas.gob.ec/ProcesoContratacion/compras/PC/informacionProcesoContratacion2.cpe?idSoliCompra=okge_aEbKRv65SLmGL4BWkBEk4sPDTLg4mUQbMTPu8c,</t>
  </si>
  <si>
    <t>https://www.compraspublicas.gob.ec/ProcesoContratacion/compras/PC/informacionProcesoContratacion2.cpe?idSoliCompra=zjp8DQu-GXiqnOaZzfnJRRtRxZ1ekMknXai0YTF27LU,</t>
  </si>
  <si>
    <t>https://www.compraspublicas.gob.ec/ProcesoContratacion/compras/PC/informacionProcesoContratacion2.cpe?idSoliCompra=7vhU3hkglJp-c6_ka3K-Au3VkLE_54UZ95Nc9kLhMLg,</t>
  </si>
  <si>
    <t>https://www.compraspublicas.gob.ec/ProcesoContratacion/compras/PC/informacionProcesoContratacion2.cpe?idSoliCompra=JwofiILohTWFyaXG2h8_Eb_xWl5-VB8icr6Akc54oP8,</t>
  </si>
  <si>
    <t>https://nextcloud.energiayminas.gob.ec/index.php/s/kea3nNbgDt2g5g3</t>
  </si>
  <si>
    <t>Cotopaxi
Tungurahua
Chimborazo
Pastaza</t>
  </si>
  <si>
    <t>https://www.recursosyenergia.gob.ec/wp-content/uploads/2024/02/Ordenes-de-compra-Infima-Cuantia-1-26.pdf</t>
  </si>
  <si>
    <t>https://www.recursosyenergia.gob.ec/wp-content/uploads/2024/02/Ordenes-CATE-Ropa-de-Trabajo-Codigo-de-Trabajo.pdf</t>
  </si>
  <si>
    <t>https://www.recursosyenergia.gob.ec/wp-content/uploads/2024/02/Ordenes-CATE-Materiales-de-Oficina.pdf</t>
  </si>
  <si>
    <t>https://www.recursosyenergia.gob.ec/wp-content/uploads/2024/02/Ordenes-de-compra-ropa-de-Trabajo-LOSEP.pdf</t>
  </si>
  <si>
    <t>https://www.recursosyenergia.gob.ec/wp-content/uploads/2024/02/Orden-de-Compra-60-estanterias.pdf</t>
  </si>
  <si>
    <t>https://www.recursosyenergia.gob.ec/wp-content/uploads/2024/02/Orden-de-compra-CE-20230002521916Suscrita.pdf</t>
  </si>
  <si>
    <t>https://www.recursosyenergia.gob.ec/wp-content/uploads/2024/02/Ordenes-CATE-Limpieza.pdf</t>
  </si>
  <si>
    <t>https://www.recursosyenergia.gob.ec/wp-content/uploads/2024/02/Ordenes-CATE-Seguridad.pdf</t>
  </si>
  <si>
    <t>2.261 Licencias  y Autorizaciones (incluye campo de la industria, medicina, investigación y enseñanza)</t>
  </si>
  <si>
    <t>482 Licencias Institucionales de Operación y Licencias de importación</t>
  </si>
  <si>
    <t>No Aplica</t>
  </si>
  <si>
    <t>959 Inspecciones de seguridad Radiológica a equipos generadores y/o emisores de radiaciones ionizantes (incluye campo de la industria, medicina, investigación y enseñanza)</t>
  </si>
  <si>
    <t>Instituciones (NA)</t>
  </si>
  <si>
    <t>2.735  Participantes  en Cursos de Protección Radiologica (incluye cursos de RX, cursos de Fuentes Radiactivas y rendición de exámenes )</t>
  </si>
  <si>
    <t>500 instituciones  usuarias de Servicio de Dosimetría Personal (cobertura de 8.255 canjes de TOES)</t>
  </si>
  <si>
    <t xml:space="preserve">Laboratorio de Análisis de Radioactividad 451 Instituciones Usuarias. </t>
  </si>
  <si>
    <t>Laboratorio de Calibraciones Dosimétricas 386 Usuarios</t>
  </si>
  <si>
    <t xml:space="preserve">10 Instituciones ususarias de servicio de  Laboratorio de Contaminantes Orgánicos </t>
  </si>
  <si>
    <t>gestión de Desechos Radioactivos: Gestión de custodia , vigilancia y monitoreo de 170 fuentes radioactivas en desuso.</t>
  </si>
  <si>
    <t>https://www.recursosyenergia.gob.ec/wp-content/uploads/2024/02/INFORME-DE-GESTION-SCAN-2023-E-signed-signed-signed.pdf</t>
  </si>
  <si>
    <t>https://nextcloud.energiayminas.gob.ec/index.php/s/CAEzHkjAmfMttEH</t>
  </si>
  <si>
    <t>https://www.recursosyenergia.gob.ec/wp-content/uploads/2024/02/Ordenes-de-compra-Infima-Cuantia-28-28.pdf</t>
  </si>
  <si>
    <r>
      <rPr>
        <b/>
        <sz val="7"/>
        <rFont val="Calibri Light"/>
        <family val="2"/>
      </rPr>
      <t>Subasta Inversa Electrónica-</t>
    </r>
    <r>
      <rPr>
        <sz val="7"/>
        <rFont val="Calibri Light"/>
        <family val="2"/>
      </rPr>
      <t>Servicio de Transporte para los Servidores y Funcionarios del Ministerio de Energía y Minas en la Ciudad de Quito y Valles Aledaños</t>
    </r>
  </si>
  <si>
    <r>
      <rPr>
        <b/>
        <sz val="7"/>
        <rFont val="Calibri Light"/>
        <family val="2"/>
      </rPr>
      <t>Subasta Inversa Electrónica</t>
    </r>
    <r>
      <rPr>
        <sz val="7"/>
        <rFont val="Calibri Light"/>
        <family val="2"/>
      </rPr>
      <t>-Adquisición de Repuestos, Accesorios y Herramientas de Computadoras</t>
    </r>
  </si>
  <si>
    <r>
      <rPr>
        <b/>
        <sz val="7"/>
        <rFont val="Calibri Light"/>
        <family val="2"/>
      </rPr>
      <t>Subasta Inversa Electrónic</t>
    </r>
    <r>
      <rPr>
        <sz val="7"/>
        <rFont val="Calibri Light"/>
        <family val="2"/>
      </rPr>
      <t>a-Servicio de Envío de Correspondencia y Paquetería para el Ministerio de Energía y Minas (MEM), Coordinaciones Zonales y Oficinas Técnicas</t>
    </r>
  </si>
  <si>
    <r>
      <rPr>
        <b/>
        <sz val="7"/>
        <rFont val="Calibri Light"/>
        <family val="2"/>
      </rPr>
      <t>Subasta Inversa Electrónica</t>
    </r>
    <r>
      <rPr>
        <sz val="7"/>
        <rFont val="Calibri Light"/>
        <family val="2"/>
      </rPr>
      <t>-Servicio de Transporte Institucional para los Servidores y Trabajadores del Ministerio de Energía y Minas en la Ciudad de Quito y Valles Aledaños</t>
    </r>
  </si>
  <si>
    <r>
      <t>Menor Cuantía de Servicios-</t>
    </r>
    <r>
      <rPr>
        <sz val="7"/>
        <rFont val="Calibri Light"/>
        <family val="2"/>
      </rPr>
      <t>Provisión de pasajes aéreos nacionales e internacionales para las autoridades y funcionarios del Ministerio de Energía y Minas</t>
    </r>
  </si>
  <si>
    <r>
      <rPr>
        <b/>
        <sz val="7"/>
        <rFont val="Calibri Light"/>
        <family val="2"/>
      </rPr>
      <t xml:space="preserve">Licitación de Seguros - </t>
    </r>
    <r>
      <rPr>
        <sz val="7"/>
        <rFont val="Calibri Light"/>
        <family val="2"/>
      </rPr>
      <t>Pólizas de Seguros Todo Riesgo de Incendio y Líneas Aliadas, Robo, Equipo Electrónico, Vehículos, Rotura de Maquinaria, Fidelidad Publica y Responsabilidad Civil del Ministerio de Energía y Minas</t>
    </r>
  </si>
  <si>
    <r>
      <rPr>
        <b/>
        <sz val="7"/>
        <rFont val="Calibri Light"/>
        <family val="2"/>
      </rPr>
      <t xml:space="preserve">Menor Cuantía de Obras </t>
    </r>
    <r>
      <rPr>
        <sz val="7"/>
        <rFont val="Calibri Light"/>
        <family val="2"/>
      </rPr>
      <t>- Mantenimiento de la Infraestructura Alóag</t>
    </r>
  </si>
  <si>
    <r>
      <rPr>
        <b/>
        <sz val="7"/>
        <rFont val="Calibri Light"/>
        <family val="2"/>
      </rPr>
      <t xml:space="preserve">Regimen Especial, Contratos entre Entidades Públicas o sus subsidiarias </t>
    </r>
    <r>
      <rPr>
        <sz val="7"/>
        <rFont val="Calibri Light"/>
        <family val="2"/>
      </rPr>
      <t>- Servicio de Internet y Enlaces de Datos para el Ministerio de Energía y Minas</t>
    </r>
  </si>
  <si>
    <r>
      <t>Regimen Especial, Contratos entre Entidades Públicas o sus subsidiarias -</t>
    </r>
    <r>
      <rPr>
        <sz val="7"/>
        <rFont val="Calibri Light"/>
        <family val="2"/>
      </rPr>
      <t>Servicio de Seguridad Perimetral para el Ministerio de Energía y Minas.</t>
    </r>
  </si>
  <si>
    <r>
      <rPr>
        <b/>
        <sz val="7"/>
        <rFont val="Calibri Light"/>
        <family val="2"/>
      </rPr>
      <t>Catálogo Electrónico -</t>
    </r>
    <r>
      <rPr>
        <sz val="7"/>
        <rFont val="Calibri Light"/>
        <family val="2"/>
      </rPr>
      <t xml:space="preserve">Adquisición de Vestimenta o Ropa de Trabajo para los Trabajadores del MEM  con Base en el Acuerdo Ministerial Nro. MDT-2015-0054 Periodo Fiscal 2023. </t>
    </r>
  </si>
  <si>
    <r>
      <rPr>
        <b/>
        <sz val="7"/>
        <rFont val="Calibri Light"/>
        <family val="2"/>
      </rPr>
      <t xml:space="preserve">Catálogo Electrónico - </t>
    </r>
    <r>
      <rPr>
        <sz val="7"/>
        <rFont val="Calibri Light"/>
        <family val="2"/>
      </rPr>
      <t xml:space="preserve">Adquisición de material de oficina y material de aseo para stock de bodega del Ministerio de Energía y Minas </t>
    </r>
  </si>
  <si>
    <r>
      <t xml:space="preserve">Catálogo Electrónico - </t>
    </r>
    <r>
      <rPr>
        <sz val="7"/>
        <rFont val="Calibri Light"/>
        <family val="2"/>
      </rPr>
      <t>Adquisición de Ropa de Trabajo - Personal Técnico LOSEP del Viceministerio de Hidrocarburos</t>
    </r>
    <r>
      <rPr>
        <b/>
        <sz val="7"/>
        <rFont val="Calibri Light"/>
        <family val="2"/>
      </rPr>
      <t xml:space="preserve">  </t>
    </r>
  </si>
  <si>
    <r>
      <t xml:space="preserve">Catálogo Electrónico - </t>
    </r>
    <r>
      <rPr>
        <sz val="7"/>
        <rFont val="Calibri Light"/>
        <family val="2"/>
      </rPr>
      <t xml:space="preserve"> Adquisición de 60 Estanterías Metálicas para el Archivo Central del Ministerio de Energía y Minas</t>
    </r>
    <r>
      <rPr>
        <b/>
        <sz val="7"/>
        <rFont val="Calibri Light"/>
        <family val="2"/>
      </rPr>
      <t xml:space="preserve"> </t>
    </r>
  </si>
  <si>
    <r>
      <t xml:space="preserve">Catálogo Electrónico - </t>
    </r>
    <r>
      <rPr>
        <sz val="7"/>
        <rFont val="Calibri Light"/>
        <family val="2"/>
      </rPr>
      <t xml:space="preserve">Adquisición de 3 nuevos equipos  informáticos tipo laptop mediante catálogo electrónico para los funcionarios contratados al Proyecto PAAG </t>
    </r>
  </si>
  <si>
    <r>
      <t xml:space="preserve">Catálogo Electrónico - </t>
    </r>
    <r>
      <rPr>
        <sz val="7"/>
        <rFont val="Calibri Light"/>
        <family val="2"/>
      </rPr>
      <t xml:space="preserve">Servicio de limpieza de interiores y  exteriores tipo III para las instalaciones que ocupa el Ministerio de Energía y Minas </t>
    </r>
    <r>
      <rPr>
        <b/>
        <sz val="7"/>
        <rFont val="Calibri Light"/>
        <family val="2"/>
      </rPr>
      <t xml:space="preserve"> </t>
    </r>
  </si>
  <si>
    <r>
      <t xml:space="preserve">Catálogo Electrónico - </t>
    </r>
    <r>
      <rPr>
        <sz val="7"/>
        <rFont val="Calibri Light"/>
        <family val="2"/>
      </rPr>
      <t xml:space="preserve">Servicio de Seguridad y
Vigilancia para personal, bienes muebles e inmuebles del Ministerio de Energía y Minas  </t>
    </r>
  </si>
  <si>
    <t>https://drive.google.com/drive/folders/1C-RjJXZTNDFxSlm_1kjxa2_KxnF3XhNf?usp=sharing</t>
  </si>
  <si>
    <t>Se elaboró el  PAT 2023 y fue remitido a la SNP de acuerdo a lineamientos establecidos</t>
  </si>
  <si>
    <t>Se completó la información del formulario del  CPCCS.</t>
  </si>
  <si>
    <t>Se redactó el informe narrativo preliminar de RC2023E</t>
  </si>
  <si>
    <t>En proceso de firma por los Viceministros y Ministro del MEM</t>
  </si>
  <si>
    <t>En proceso de difusión a través de los diferentes medios de comunicación</t>
  </si>
  <si>
    <t>No se cumple aún</t>
  </si>
  <si>
    <t>Se realiza lavantamiento de los aportes ciudadanos y se incorpora en el Informe preliminar de RC2023</t>
  </si>
  <si>
    <t xml:space="preserve">comunicación social se encuentra programando el evento de RC entre la semana del 11 al 15 de marzo de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</si>
</sst>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6">
    <font>
      <sz val="11"/>
      <color theme="1"/>
      <name val="Calibri"/>
      <charset val="134"/>
      <scheme val="minor"/>
    </font>
    <font>
      <sz val="11"/>
      <color theme="1"/>
      <name val="Calibri"/>
      <family val="2"/>
      <scheme val="minor"/>
    </font>
    <font>
      <u/>
      <sz val="11"/>
      <color theme="10"/>
      <name val="Calibri"/>
      <family val="2"/>
      <scheme val="minor"/>
    </font>
    <font>
      <b/>
      <sz val="8"/>
      <color rgb="FFFF0000"/>
      <name val="Calibri Light"/>
      <family val="2"/>
    </font>
    <font>
      <sz val="9"/>
      <name val="Calibri Light"/>
      <family val="2"/>
    </font>
    <font>
      <b/>
      <sz val="11"/>
      <name val="Calibri Light"/>
      <family val="2"/>
    </font>
    <font>
      <sz val="11"/>
      <name val="Calibri Light"/>
      <family val="2"/>
    </font>
    <font>
      <b/>
      <sz val="8"/>
      <name val="Calibri Light"/>
      <family val="2"/>
    </font>
    <font>
      <b/>
      <sz val="10"/>
      <name val="Calibri Light"/>
      <family val="2"/>
    </font>
    <font>
      <sz val="7"/>
      <name val="Calibri Light"/>
      <family val="2"/>
    </font>
    <font>
      <u/>
      <sz val="11"/>
      <color theme="10"/>
      <name val="Calibri Light"/>
      <family val="2"/>
    </font>
    <font>
      <sz val="8"/>
      <name val="Calibri Light"/>
      <family val="2"/>
    </font>
    <font>
      <sz val="5"/>
      <name val="Calibri Light"/>
      <family val="2"/>
    </font>
    <font>
      <sz val="6"/>
      <name val="Calibri Light"/>
      <family val="2"/>
    </font>
    <font>
      <sz val="6.5"/>
      <name val="Calibri Light"/>
      <family val="2"/>
    </font>
    <font>
      <sz val="11"/>
      <color theme="1"/>
      <name val="Calibri"/>
      <family val="2"/>
      <scheme val="minor"/>
    </font>
    <font>
      <b/>
      <sz val="7"/>
      <name val="Calibri Light"/>
      <family val="2"/>
    </font>
    <font>
      <sz val="12"/>
      <name val="Calibri Light"/>
      <family val="2"/>
    </font>
    <font>
      <u/>
      <sz val="7"/>
      <color theme="10"/>
      <name val="Calibri"/>
      <family val="2"/>
      <scheme val="minor"/>
    </font>
    <font>
      <b/>
      <sz val="6"/>
      <name val="Calibri Light"/>
      <family val="2"/>
    </font>
    <font>
      <b/>
      <sz val="5"/>
      <name val="Calibri Light"/>
      <family val="2"/>
    </font>
    <font>
      <u/>
      <sz val="7"/>
      <color theme="10"/>
      <name val="Calibri Light"/>
      <family val="2"/>
    </font>
    <font>
      <sz val="7"/>
      <color theme="1"/>
      <name val="Calibri Light"/>
      <family val="2"/>
    </font>
    <font>
      <sz val="7"/>
      <color theme="1"/>
      <name val="Cambria"/>
      <family val="2"/>
      <scheme val="major"/>
    </font>
    <font>
      <sz val="11"/>
      <color theme="1"/>
      <name val="Calibri"/>
      <charset val="134"/>
      <scheme val="minor"/>
    </font>
    <font>
      <sz val="7"/>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249977111117893"/>
        <bgColor indexed="64"/>
      </patternFill>
    </fill>
    <fill>
      <patternFill patternType="solid">
        <fgColor theme="4" tint="0.39997558519241921"/>
        <bgColor indexed="64"/>
      </patternFill>
    </fill>
  </fills>
  <borders count="6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medium">
        <color indexed="64"/>
      </top>
      <bottom/>
      <diagonal/>
    </border>
    <border>
      <left style="thin">
        <color auto="1"/>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style="thin">
        <color auto="1"/>
      </top>
      <bottom/>
      <diagonal/>
    </border>
    <border>
      <left/>
      <right style="medium">
        <color indexed="64"/>
      </right>
      <top style="thin">
        <color auto="1"/>
      </top>
      <bottom/>
      <diagonal/>
    </border>
    <border>
      <left style="thin">
        <color auto="1"/>
      </left>
      <right style="medium">
        <color indexed="64"/>
      </right>
      <top style="medium">
        <color indexed="64"/>
      </top>
      <bottom/>
      <diagonal/>
    </border>
    <border>
      <left style="thin">
        <color auto="1"/>
      </left>
      <right style="medium">
        <color indexed="64"/>
      </right>
      <top/>
      <bottom/>
      <diagonal/>
    </border>
  </borders>
  <cellStyleXfs count="5">
    <xf numFmtId="0" fontId="0" fillId="0" borderId="0"/>
    <xf numFmtId="0" fontId="2" fillId="0" borderId="0" applyNumberFormat="0" applyFill="0" applyBorder="0" applyAlignment="0" applyProtection="0"/>
    <xf numFmtId="9" fontId="15" fillId="0" borderId="0" applyFont="0" applyFill="0" applyBorder="0" applyAlignment="0" applyProtection="0"/>
    <xf numFmtId="43" fontId="24" fillId="0" borderId="0" applyFont="0" applyFill="0" applyBorder="0" applyAlignment="0" applyProtection="0"/>
    <xf numFmtId="9" fontId="1" fillId="0" borderId="0" applyFont="0" applyFill="0" applyBorder="0" applyAlignment="0" applyProtection="0"/>
  </cellStyleXfs>
  <cellXfs count="379">
    <xf numFmtId="0" fontId="0" fillId="0" borderId="0" xfId="0"/>
    <xf numFmtId="0" fontId="7" fillId="4" borderId="0" xfId="0" applyFont="1" applyFill="1" applyAlignment="1">
      <alignment horizontal="center" vertical="center"/>
    </xf>
    <xf numFmtId="0" fontId="9" fillId="2" borderId="0" xfId="0" applyFont="1" applyFill="1" applyAlignment="1">
      <alignment horizontal="left"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3"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3" fillId="0" borderId="0" xfId="0" applyFont="1" applyAlignment="1">
      <alignment vertical="center"/>
    </xf>
    <xf numFmtId="0" fontId="12" fillId="0" borderId="0" xfId="0" applyFont="1" applyAlignment="1">
      <alignment horizontal="center" vertical="center" wrapText="1"/>
    </xf>
    <xf numFmtId="0" fontId="14" fillId="0" borderId="0" xfId="0" applyFont="1" applyAlignment="1">
      <alignment vertical="center"/>
    </xf>
    <xf numFmtId="0" fontId="13" fillId="3" borderId="0" xfId="0" applyFont="1" applyFill="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center" vertical="center"/>
    </xf>
    <xf numFmtId="0" fontId="13" fillId="0" borderId="0" xfId="0" applyFont="1" applyAlignment="1">
      <alignment horizontal="left" vertical="center"/>
    </xf>
    <xf numFmtId="0" fontId="9" fillId="2" borderId="0" xfId="0" applyFont="1" applyFill="1" applyAlignment="1">
      <alignment horizontal="center" vertical="center" wrapText="1"/>
    </xf>
    <xf numFmtId="0" fontId="6" fillId="0" borderId="0" xfId="0" applyFont="1" applyAlignment="1">
      <alignment vertical="center" wrapText="1"/>
    </xf>
    <xf numFmtId="10" fontId="6" fillId="0" borderId="0" xfId="2" applyNumberFormat="1" applyFont="1" applyAlignment="1">
      <alignment vertical="center"/>
    </xf>
    <xf numFmtId="0" fontId="13"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9" fillId="0" borderId="48" xfId="0" applyFont="1" applyBorder="1" applyAlignment="1">
      <alignment horizontal="center" vertical="center" wrapText="1"/>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6" fillId="5" borderId="24"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vertical="center" wrapText="1"/>
    </xf>
    <xf numFmtId="0" fontId="9" fillId="0" borderId="48" xfId="0" applyFont="1" applyBorder="1" applyAlignment="1">
      <alignment vertical="center" wrapText="1"/>
    </xf>
    <xf numFmtId="0" fontId="19" fillId="5" borderId="24"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9" fillId="5" borderId="24" xfId="0" applyFont="1" applyFill="1" applyBorder="1" applyAlignment="1">
      <alignment vertical="center" wrapText="1"/>
    </xf>
    <xf numFmtId="0" fontId="9" fillId="5" borderId="22" xfId="0" applyFont="1" applyFill="1" applyBorder="1" applyAlignment="1">
      <alignment vertical="center" wrapText="1"/>
    </xf>
    <xf numFmtId="0" fontId="9" fillId="5" borderId="23" xfId="0" applyFont="1" applyFill="1" applyBorder="1" applyAlignment="1">
      <alignment vertical="center" wrapText="1"/>
    </xf>
    <xf numFmtId="0" fontId="9" fillId="0" borderId="62" xfId="0" applyFont="1" applyBorder="1" applyAlignment="1">
      <alignment vertical="center" wrapText="1"/>
    </xf>
    <xf numFmtId="0" fontId="9" fillId="0" borderId="53" xfId="0" applyFont="1" applyBorder="1" applyAlignment="1">
      <alignment vertical="center" wrapText="1"/>
    </xf>
    <xf numFmtId="0" fontId="9" fillId="0" borderId="15"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9" fillId="0" borderId="17" xfId="0" applyFont="1" applyBorder="1" applyAlignment="1">
      <alignment horizontal="left"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5" xfId="0" applyFont="1" applyBorder="1" applyAlignment="1">
      <alignment vertical="center"/>
    </xf>
    <xf numFmtId="2" fontId="9" fillId="0" borderId="5" xfId="0" applyNumberFormat="1" applyFont="1" applyBorder="1" applyAlignment="1">
      <alignment vertical="center"/>
    </xf>
    <xf numFmtId="0" fontId="9" fillId="0" borderId="35" xfId="0" applyFont="1" applyBorder="1" applyAlignment="1">
      <alignment vertical="center"/>
    </xf>
    <xf numFmtId="0" fontId="9" fillId="3" borderId="14" xfId="0" applyFont="1" applyFill="1" applyBorder="1" applyAlignment="1">
      <alignment vertical="center" wrapText="1"/>
    </xf>
    <xf numFmtId="0" fontId="9" fillId="3" borderId="14" xfId="0" applyFont="1" applyFill="1" applyBorder="1" applyAlignment="1">
      <alignment horizontal="center" vertical="center" wrapText="1"/>
    </xf>
    <xf numFmtId="0" fontId="9" fillId="3" borderId="2" xfId="0" applyFont="1" applyFill="1" applyBorder="1" applyAlignment="1">
      <alignment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4" xfId="0" applyNumberFormat="1" applyFont="1" applyBorder="1" applyAlignment="1">
      <alignment horizontal="right" vertical="center" wrapText="1"/>
    </xf>
    <xf numFmtId="10" fontId="9" fillId="0" borderId="14" xfId="2" applyNumberFormat="1" applyFont="1" applyBorder="1" applyAlignment="1">
      <alignment vertical="center" wrapText="1"/>
    </xf>
    <xf numFmtId="3" fontId="9" fillId="0" borderId="2" xfId="0" applyNumberFormat="1" applyFont="1" applyBorder="1" applyAlignment="1">
      <alignment horizontal="center" vertical="center" wrapText="1"/>
    </xf>
    <xf numFmtId="3" fontId="9" fillId="0" borderId="2" xfId="0" applyNumberFormat="1" applyFont="1" applyBorder="1" applyAlignment="1">
      <alignment horizontal="right" vertical="center" wrapText="1"/>
    </xf>
    <xf numFmtId="10" fontId="9" fillId="0" borderId="2" xfId="2" applyNumberFormat="1" applyFont="1" applyBorder="1" applyAlignment="1">
      <alignment vertical="center" wrapText="1"/>
    </xf>
    <xf numFmtId="10" fontId="9" fillId="0" borderId="2"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2" xfId="0" applyNumberFormat="1" applyFont="1" applyBorder="1" applyAlignment="1">
      <alignment horizontal="right" vertical="center" wrapText="1"/>
    </xf>
    <xf numFmtId="9" fontId="9" fillId="0" borderId="2" xfId="0" applyNumberFormat="1" applyFont="1" applyBorder="1" applyAlignment="1">
      <alignment horizontal="center" vertical="center" wrapText="1"/>
    </xf>
    <xf numFmtId="9" fontId="9" fillId="0" borderId="2" xfId="0" applyNumberFormat="1" applyFont="1" applyBorder="1" applyAlignment="1">
      <alignment vertical="center" wrapText="1"/>
    </xf>
    <xf numFmtId="9" fontId="9" fillId="0" borderId="17" xfId="0" applyNumberFormat="1" applyFont="1" applyBorder="1" applyAlignment="1">
      <alignment horizontal="center" vertical="center" wrapText="1"/>
    </xf>
    <xf numFmtId="9" fontId="9" fillId="0" borderId="17" xfId="0" applyNumberFormat="1" applyFont="1" applyBorder="1" applyAlignment="1">
      <alignment vertical="center" wrapText="1"/>
    </xf>
    <xf numFmtId="10" fontId="9" fillId="0" borderId="17" xfId="2" applyNumberFormat="1" applyFont="1" applyBorder="1" applyAlignment="1">
      <alignment vertical="center" wrapText="1"/>
    </xf>
    <xf numFmtId="0" fontId="9" fillId="0" borderId="14" xfId="0" applyFont="1" applyBorder="1" applyAlignment="1">
      <alignment horizontal="center" vertical="center"/>
    </xf>
    <xf numFmtId="0" fontId="9" fillId="0" borderId="17" xfId="0" applyFont="1" applyBorder="1" applyAlignment="1">
      <alignment horizontal="center" vertical="center"/>
    </xf>
    <xf numFmtId="9" fontId="9" fillId="0" borderId="14" xfId="0" applyNumberFormat="1" applyFont="1" applyBorder="1" applyAlignment="1">
      <alignment horizontal="center" vertical="center"/>
    </xf>
    <xf numFmtId="9" fontId="9" fillId="0" borderId="2" xfId="0" applyNumberFormat="1" applyFont="1" applyBorder="1" applyAlignment="1">
      <alignment horizontal="center" vertical="center"/>
    </xf>
    <xf numFmtId="9" fontId="9" fillId="0" borderId="17" xfId="0" applyNumberFormat="1" applyFont="1" applyBorder="1" applyAlignment="1">
      <alignment horizontal="center" vertical="center"/>
    </xf>
    <xf numFmtId="0" fontId="9" fillId="0" borderId="14" xfId="0" applyFont="1" applyBorder="1" applyAlignment="1">
      <alignment vertical="center"/>
    </xf>
    <xf numFmtId="0" fontId="9" fillId="0" borderId="2" xfId="0" applyFont="1" applyBorder="1" applyAlignment="1">
      <alignment vertical="center"/>
    </xf>
    <xf numFmtId="0" fontId="9" fillId="0" borderId="17" xfId="0" applyFont="1" applyBorder="1" applyAlignment="1">
      <alignment vertical="center"/>
    </xf>
    <xf numFmtId="0" fontId="22" fillId="0" borderId="10" xfId="0" applyFont="1" applyBorder="1" applyAlignment="1">
      <alignment horizontal="center" vertical="center" wrapText="1"/>
    </xf>
    <xf numFmtId="0" fontId="22" fillId="0" borderId="48" xfId="0" applyFont="1" applyBorder="1" applyAlignment="1">
      <alignment vertical="center" wrapText="1"/>
    </xf>
    <xf numFmtId="0" fontId="22" fillId="0" borderId="2" xfId="0" applyFont="1" applyBorder="1" applyAlignment="1">
      <alignment horizontal="center" vertical="center" wrapText="1"/>
    </xf>
    <xf numFmtId="0" fontId="18" fillId="0" borderId="51" xfId="1" applyFont="1" applyFill="1" applyBorder="1" applyAlignment="1">
      <alignment horizontal="center" vertical="center" wrapText="1"/>
    </xf>
    <xf numFmtId="0" fontId="22" fillId="0" borderId="16" xfId="0" applyFont="1" applyBorder="1" applyAlignment="1">
      <alignment vertical="center" wrapText="1"/>
    </xf>
    <xf numFmtId="0" fontId="18" fillId="0" borderId="18" xfId="1" applyFont="1" applyFill="1" applyBorder="1" applyAlignment="1">
      <alignment horizontal="center" vertical="center" wrapText="1"/>
    </xf>
    <xf numFmtId="0" fontId="18" fillId="0" borderId="51" xfId="1" applyFont="1" applyBorder="1" applyAlignment="1">
      <alignment horizontal="center" vertical="center" wrapText="1"/>
    </xf>
    <xf numFmtId="0" fontId="9" fillId="0" borderId="2" xfId="0" applyFont="1" applyBorder="1" applyAlignment="1">
      <alignment horizontal="center" vertical="center"/>
    </xf>
    <xf numFmtId="4" fontId="9" fillId="0" borderId="2" xfId="0" applyNumberFormat="1" applyFont="1" applyBorder="1" applyAlignment="1">
      <alignment vertical="center"/>
    </xf>
    <xf numFmtId="10" fontId="9" fillId="0" borderId="23" xfId="0" applyNumberFormat="1" applyFont="1" applyBorder="1" applyAlignment="1">
      <alignment vertical="center"/>
    </xf>
    <xf numFmtId="43" fontId="9" fillId="0" borderId="2" xfId="3" applyFont="1" applyBorder="1" applyAlignment="1">
      <alignment vertical="center"/>
    </xf>
    <xf numFmtId="1" fontId="9" fillId="0" borderId="2" xfId="0" applyNumberFormat="1" applyFont="1" applyBorder="1" applyAlignment="1">
      <alignment horizontal="center" vertical="center"/>
    </xf>
    <xf numFmtId="43" fontId="9" fillId="0" borderId="0" xfId="3" applyFont="1" applyAlignment="1">
      <alignment vertical="center"/>
    </xf>
    <xf numFmtId="43" fontId="9" fillId="0" borderId="2" xfId="3" applyFont="1" applyBorder="1" applyAlignment="1">
      <alignment horizontal="center" vertical="center"/>
    </xf>
    <xf numFmtId="0" fontId="9" fillId="3" borderId="2" xfId="0" applyFont="1" applyFill="1" applyBorder="1" applyAlignment="1">
      <alignment horizontal="center" vertical="center"/>
    </xf>
    <xf numFmtId="43" fontId="9" fillId="3" borderId="2" xfId="3" applyFont="1" applyFill="1" applyBorder="1" applyAlignment="1">
      <alignment horizontal="center" vertical="center"/>
    </xf>
    <xf numFmtId="1" fontId="9" fillId="3" borderId="2" xfId="0" applyNumberFormat="1" applyFont="1" applyFill="1" applyBorder="1" applyAlignment="1">
      <alignment horizontal="center" vertical="center"/>
    </xf>
    <xf numFmtId="2" fontId="9" fillId="0" borderId="2" xfId="0" applyNumberFormat="1" applyFont="1" applyBorder="1" applyAlignment="1">
      <alignment horizontal="center" vertical="center"/>
    </xf>
    <xf numFmtId="0" fontId="9" fillId="3" borderId="15"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22" fillId="0" borderId="5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10" xfId="0" applyFont="1" applyBorder="1" applyAlignment="1">
      <alignment horizontal="center" vertical="center" wrapText="1"/>
    </xf>
    <xf numFmtId="0" fontId="18" fillId="0" borderId="67" xfId="1" applyFont="1" applyFill="1" applyBorder="1" applyAlignment="1">
      <alignment horizontal="center" vertical="center" wrapText="1"/>
    </xf>
    <xf numFmtId="0" fontId="18" fillId="0" borderId="68" xfId="1" applyFont="1" applyFill="1" applyBorder="1" applyAlignment="1">
      <alignment horizontal="center" vertical="center" wrapText="1"/>
    </xf>
    <xf numFmtId="0" fontId="18" fillId="0" borderId="55" xfId="1" applyFont="1" applyFill="1" applyBorder="1" applyAlignment="1">
      <alignment horizontal="center" vertical="center" wrapText="1"/>
    </xf>
    <xf numFmtId="0" fontId="18" fillId="3" borderId="5" xfId="1" applyFont="1" applyFill="1" applyBorder="1" applyAlignment="1">
      <alignment horizontal="center" vertical="center"/>
    </xf>
    <xf numFmtId="0" fontId="9" fillId="3" borderId="6" xfId="0" applyFont="1" applyFill="1" applyBorder="1" applyAlignment="1">
      <alignment horizontal="center" vertical="center"/>
    </xf>
    <xf numFmtId="0" fontId="9" fillId="3" borderId="31" xfId="0" applyFont="1" applyFill="1" applyBorder="1" applyAlignment="1">
      <alignment horizontal="center" vertical="center"/>
    </xf>
    <xf numFmtId="0" fontId="18" fillId="0" borderId="65" xfId="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62" xfId="0" applyFont="1" applyBorder="1" applyAlignment="1">
      <alignment horizontal="left" vertical="center" wrapText="1"/>
    </xf>
    <xf numFmtId="0" fontId="22" fillId="0" borderId="63" xfId="0" applyFont="1" applyBorder="1" applyAlignment="1">
      <alignment horizontal="left" vertical="center" wrapText="1"/>
    </xf>
    <xf numFmtId="0" fontId="22" fillId="0" borderId="53" xfId="0" applyFont="1" applyBorder="1" applyAlignment="1">
      <alignment horizontal="left" vertical="center" wrapText="1"/>
    </xf>
    <xf numFmtId="0" fontId="9" fillId="0" borderId="4"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0"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0" borderId="48" xfId="0" applyFont="1" applyBorder="1" applyAlignment="1">
      <alignment horizontal="left" vertical="center" wrapText="1"/>
    </xf>
    <xf numFmtId="0" fontId="9" fillId="0" borderId="2" xfId="0" applyFont="1" applyBorder="1" applyAlignment="1">
      <alignment horizontal="left" vertical="center" wrapText="1"/>
    </xf>
    <xf numFmtId="0" fontId="16" fillId="5" borderId="24"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67"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8" fillId="0" borderId="2" xfId="1" applyFont="1" applyFill="1" applyBorder="1" applyAlignment="1">
      <alignment vertical="center"/>
    </xf>
    <xf numFmtId="0" fontId="25" fillId="0" borderId="2" xfId="0" applyFont="1" applyFill="1" applyBorder="1" applyAlignment="1">
      <alignment vertical="center"/>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0" borderId="2" xfId="1" applyFont="1" applyFill="1" applyBorder="1" applyAlignment="1">
      <alignment vertical="center" wrapText="1"/>
    </xf>
    <xf numFmtId="0" fontId="18" fillId="0" borderId="5" xfId="1"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 xfId="0" applyFont="1" applyBorder="1" applyAlignment="1">
      <alignment horizontal="center" vertical="center"/>
    </xf>
    <xf numFmtId="0" fontId="9" fillId="0" borderId="31" xfId="0" applyFont="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6" fillId="5" borderId="23"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21" fillId="0" borderId="14" xfId="1"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1" fillId="0" borderId="17" xfId="1" applyFont="1" applyBorder="1" applyAlignment="1">
      <alignment horizontal="center" vertical="center" wrapText="1"/>
    </xf>
    <xf numFmtId="0" fontId="9" fillId="0" borderId="18" xfId="0" applyFont="1" applyBorder="1" applyAlignment="1">
      <alignment horizontal="center" vertical="center" wrapText="1"/>
    </xf>
    <xf numFmtId="0" fontId="16" fillId="5" borderId="59"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60"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21" fillId="0" borderId="14" xfId="1" applyFont="1" applyBorder="1" applyAlignment="1">
      <alignment horizontal="left" vertical="center" wrapText="1"/>
    </xf>
    <xf numFmtId="0" fontId="9" fillId="0" borderId="15" xfId="0" applyFont="1" applyBorder="1" applyAlignment="1">
      <alignment horizontal="left" vertical="center" wrapText="1"/>
    </xf>
    <xf numFmtId="0" fontId="9" fillId="5" borderId="22"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5"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wrapText="1"/>
    </xf>
    <xf numFmtId="0" fontId="9" fillId="0" borderId="34" xfId="0" applyFont="1" applyBorder="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8" xfId="0" applyFont="1" applyFill="1" applyBorder="1" applyAlignment="1">
      <alignment horizontal="center" vertical="center" wrapText="1"/>
    </xf>
    <xf numFmtId="49" fontId="9" fillId="0" borderId="14" xfId="0" applyNumberFormat="1" applyFont="1" applyBorder="1" applyAlignment="1">
      <alignment horizontal="left" vertical="center" wrapText="1"/>
    </xf>
    <xf numFmtId="49" fontId="9" fillId="0" borderId="15" xfId="0" applyNumberFormat="1" applyFont="1" applyBorder="1" applyAlignment="1">
      <alignment horizontal="left" vertical="center" wrapText="1"/>
    </xf>
    <xf numFmtId="0" fontId="9" fillId="0" borderId="51" xfId="0" applyFont="1" applyBorder="1" applyAlignment="1">
      <alignment horizontal="left" vertical="center" wrapText="1"/>
    </xf>
    <xf numFmtId="0" fontId="2" fillId="0" borderId="2" xfId="1" applyBorder="1" applyAlignment="1">
      <alignment horizontal="left" vertical="center" wrapText="1"/>
    </xf>
    <xf numFmtId="0" fontId="11" fillId="0" borderId="2" xfId="0" applyFont="1" applyBorder="1" applyAlignment="1">
      <alignment horizontal="left" vertical="center" wrapText="1"/>
    </xf>
    <xf numFmtId="0" fontId="11" fillId="0" borderId="51" xfId="0" applyFont="1" applyBorder="1" applyAlignment="1">
      <alignment horizontal="left" vertical="center" wrapText="1"/>
    </xf>
    <xf numFmtId="0" fontId="10" fillId="0" borderId="4" xfId="1" applyFont="1" applyBorder="1" applyAlignment="1">
      <alignment horizontal="left" vertical="center" wrapText="1"/>
    </xf>
    <xf numFmtId="0" fontId="9" fillId="0" borderId="4" xfId="0" applyFont="1" applyBorder="1" applyAlignment="1">
      <alignment horizontal="left" vertical="center" wrapText="1"/>
    </xf>
    <xf numFmtId="0" fontId="9" fillId="0" borderId="65" xfId="0" applyFont="1" applyBorder="1" applyAlignment="1">
      <alignment horizontal="left" vertical="center" wrapText="1"/>
    </xf>
    <xf numFmtId="0" fontId="9" fillId="0" borderId="10" xfId="0" applyFont="1" applyBorder="1" applyAlignment="1">
      <alignment horizontal="left" vertical="center" wrapText="1"/>
    </xf>
    <xf numFmtId="0" fontId="9" fillId="0" borderId="55" xfId="0" applyFont="1" applyBorder="1" applyAlignment="1">
      <alignment horizontal="left" vertical="center" wrapText="1"/>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58" xfId="0" applyFont="1" applyFill="1" applyBorder="1" applyAlignment="1">
      <alignment horizontal="center" vertical="center" wrapText="1"/>
    </xf>
    <xf numFmtId="14" fontId="9" fillId="0" borderId="14" xfId="0" applyNumberFormat="1" applyFont="1" applyBorder="1" applyAlignment="1">
      <alignment horizontal="left" vertical="center" wrapText="1"/>
    </xf>
    <xf numFmtId="14" fontId="9" fillId="0" borderId="17" xfId="0" applyNumberFormat="1"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7" fillId="5" borderId="24"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7" fillId="5" borderId="23" xfId="0" applyFont="1" applyFill="1" applyBorder="1" applyAlignment="1">
      <alignment horizontal="center" vertical="center" wrapText="1"/>
    </xf>
    <xf numFmtId="14" fontId="9" fillId="0" borderId="4" xfId="0" applyNumberFormat="1" applyFont="1" applyBorder="1" applyAlignment="1">
      <alignment horizontal="left" vertical="center" wrapText="1"/>
    </xf>
    <xf numFmtId="0" fontId="8" fillId="5" borderId="59"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16" fillId="5" borderId="56"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6" fillId="5" borderId="22" xfId="0" applyFont="1" applyFill="1" applyBorder="1" applyAlignment="1">
      <alignment horizontal="left" vertical="center" wrapText="1"/>
    </xf>
    <xf numFmtId="0" fontId="16" fillId="5" borderId="23" xfId="0" applyFont="1" applyFill="1" applyBorder="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48"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51" xfId="0" applyFont="1" applyBorder="1" applyAlignment="1">
      <alignment horizontal="center" vertical="center"/>
    </xf>
    <xf numFmtId="0" fontId="9" fillId="0" borderId="6"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0" borderId="16" xfId="0" applyFont="1" applyBorder="1" applyAlignment="1">
      <alignment horizontal="left"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8" fillId="0" borderId="45" xfId="1" applyFont="1" applyBorder="1" applyAlignment="1">
      <alignment horizontal="center" vertical="center"/>
    </xf>
    <xf numFmtId="0" fontId="21" fillId="0" borderId="46" xfId="1" applyFont="1" applyBorder="1" applyAlignment="1">
      <alignment horizontal="center" vertical="center"/>
    </xf>
    <xf numFmtId="0" fontId="21" fillId="0" borderId="47" xfId="1" applyFont="1" applyBorder="1" applyAlignment="1">
      <alignment horizontal="center" vertical="center"/>
    </xf>
    <xf numFmtId="0" fontId="21" fillId="0" borderId="1" xfId="1" applyFont="1" applyBorder="1" applyAlignment="1">
      <alignment horizontal="center" vertical="center"/>
    </xf>
    <xf numFmtId="0" fontId="21" fillId="0" borderId="0" xfId="1" applyFont="1" applyBorder="1" applyAlignment="1">
      <alignment horizontal="center" vertical="center"/>
    </xf>
    <xf numFmtId="0" fontId="21" fillId="0" borderId="49" xfId="1" applyFont="1" applyBorder="1" applyAlignment="1">
      <alignment horizontal="center" vertical="center"/>
    </xf>
    <xf numFmtId="0" fontId="21" fillId="0" borderId="57" xfId="1" applyFont="1" applyBorder="1" applyAlignment="1">
      <alignment horizontal="center" vertical="center"/>
    </xf>
    <xf numFmtId="0" fontId="21" fillId="0" borderId="41" xfId="1" applyFont="1" applyBorder="1" applyAlignment="1">
      <alignment horizontal="center" vertical="center"/>
    </xf>
    <xf numFmtId="0" fontId="21" fillId="0" borderId="58" xfId="1" applyFont="1" applyBorder="1" applyAlignment="1">
      <alignment horizontal="center" vertical="center"/>
    </xf>
    <xf numFmtId="0" fontId="9" fillId="0" borderId="56" xfId="0" applyFont="1" applyBorder="1" applyAlignment="1">
      <alignment horizontal="left" vertical="center" wrapText="1"/>
    </xf>
    <xf numFmtId="0" fontId="9" fillId="0" borderId="43" xfId="0" applyFont="1" applyBorder="1" applyAlignment="1">
      <alignment horizontal="left" vertical="center" wrapText="1"/>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16" fillId="5" borderId="37"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3" xfId="0" applyFont="1" applyBorder="1" applyAlignment="1">
      <alignment horizontal="center" vertical="center" wrapText="1"/>
    </xf>
    <xf numFmtId="14" fontId="4" fillId="0" borderId="39"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8" xfId="0" applyFont="1" applyBorder="1" applyAlignment="1">
      <alignment horizontal="left" vertical="center" wrapText="1"/>
    </xf>
    <xf numFmtId="0" fontId="9" fillId="0" borderId="26" xfId="0" applyFont="1" applyBorder="1" applyAlignment="1">
      <alignment horizontal="left" vertical="center" wrapText="1"/>
    </xf>
    <xf numFmtId="0" fontId="21" fillId="0" borderId="28" xfId="1"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21" fillId="0" borderId="5" xfId="1" applyFont="1" applyBorder="1" applyAlignment="1">
      <alignment horizontal="center" vertical="center" wrapText="1"/>
    </xf>
    <xf numFmtId="0" fontId="9" fillId="0" borderId="35"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21" fillId="0" borderId="17" xfId="1" applyFont="1" applyBorder="1" applyAlignment="1">
      <alignment horizontal="left" vertical="center" wrapText="1"/>
    </xf>
    <xf numFmtId="0" fontId="16" fillId="5" borderId="13"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9" fillId="0" borderId="27" xfId="0" applyFont="1" applyBorder="1" applyAlignment="1">
      <alignment horizontal="left" vertical="center" wrapText="1"/>
    </xf>
    <xf numFmtId="0" fontId="16" fillId="5" borderId="1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9"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9" fillId="5" borderId="24" xfId="0" applyFont="1" applyFill="1" applyBorder="1" applyAlignment="1">
      <alignment horizontal="center" vertical="center" wrapText="1"/>
    </xf>
    <xf numFmtId="4" fontId="9" fillId="0" borderId="24" xfId="0" applyNumberFormat="1" applyFont="1" applyBorder="1" applyAlignment="1">
      <alignment horizontal="center" vertical="center" wrapText="1"/>
    </xf>
    <xf numFmtId="4" fontId="9" fillId="0" borderId="22" xfId="0" applyNumberFormat="1" applyFont="1" applyBorder="1" applyAlignment="1">
      <alignment horizontal="center" vertical="center" wrapText="1"/>
    </xf>
    <xf numFmtId="43" fontId="9" fillId="0" borderId="22" xfId="3" applyFont="1" applyBorder="1" applyAlignment="1">
      <alignment horizontal="center" vertical="center" wrapText="1"/>
    </xf>
    <xf numFmtId="43" fontId="9" fillId="0" borderId="22" xfId="3"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6" fillId="0" borderId="30"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9" fillId="3" borderId="48"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6" fillId="0" borderId="2" xfId="0" applyFont="1" applyBorder="1" applyAlignment="1">
      <alignment horizontal="left" vertical="center" wrapText="1"/>
    </xf>
    <xf numFmtId="0" fontId="9" fillId="0" borderId="53" xfId="0" applyFont="1" applyBorder="1" applyAlignment="1">
      <alignment vertical="center" wrapText="1"/>
    </xf>
    <xf numFmtId="0" fontId="9" fillId="0" borderId="14" xfId="0" applyFont="1" applyBorder="1" applyAlignment="1">
      <alignment vertical="center" wrapText="1"/>
    </xf>
    <xf numFmtId="0" fontId="18" fillId="0" borderId="0" xfId="1" applyFont="1" applyFill="1" applyAlignment="1">
      <alignment vertical="center"/>
    </xf>
    <xf numFmtId="0" fontId="25" fillId="0" borderId="0" xfId="0" applyFont="1" applyFill="1" applyAlignment="1">
      <alignment vertical="center"/>
    </xf>
    <xf numFmtId="0" fontId="18" fillId="0" borderId="2" xfId="1" applyFont="1" applyFill="1" applyBorder="1" applyAlignment="1">
      <alignment horizontal="center" wrapText="1"/>
    </xf>
    <xf numFmtId="0" fontId="25" fillId="0" borderId="2" xfId="0" applyFont="1" applyFill="1" applyBorder="1" applyAlignment="1">
      <alignment horizontal="center"/>
    </xf>
    <xf numFmtId="0" fontId="13" fillId="3" borderId="0" xfId="0" applyFont="1" applyFill="1" applyAlignment="1">
      <alignment horizontal="center" vertical="center" wrapText="1"/>
    </xf>
    <xf numFmtId="0" fontId="6" fillId="0" borderId="0" xfId="0" applyFont="1" applyAlignment="1">
      <alignment horizontal="center" vertical="center"/>
    </xf>
    <xf numFmtId="0" fontId="9" fillId="3" borderId="28"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18" fillId="3" borderId="28" xfId="1"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6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21" fillId="0" borderId="35" xfId="1" applyFont="1" applyBorder="1" applyAlignment="1">
      <alignment horizontal="center" vertical="center" wrapText="1"/>
    </xf>
    <xf numFmtId="0" fontId="9" fillId="0" borderId="36" xfId="0" applyFont="1" applyBorder="1" applyAlignment="1">
      <alignment horizontal="center" vertical="center" wrapText="1"/>
    </xf>
  </cellXfs>
  <cellStyles count="5">
    <cellStyle name="Hipervínculo" xfId="1" builtinId="8"/>
    <cellStyle name="Millares" xfId="3" builtinId="3"/>
    <cellStyle name="Normal" xfId="0" builtinId="0"/>
    <cellStyle name="Porcentaje" xfId="2" builtinId="5"/>
    <cellStyle name="Porcentaje 2" xfId="4"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RecNaturalesEC/videos/1990466584637694" TargetMode="External"/><Relationship Id="rId18" Type="http://schemas.openxmlformats.org/officeDocument/2006/relationships/hyperlink" Target="https://www.recursosyenergia.gob.ec/wp-content/uploads/2024/01/Literal-k-Planes-y-programas-en-ejecucion-Diciembre-2023.pdf" TargetMode="External"/><Relationship Id="rId26" Type="http://schemas.openxmlformats.org/officeDocument/2006/relationships/hyperlink" Target="https://www.recursosyenergia.gob.ec/wp-content/uploads/2024/01/REPORTE-EGRESOS-PERMANENTES-ANO-2023.pdf" TargetMode="External"/><Relationship Id="rId39" Type="http://schemas.openxmlformats.org/officeDocument/2006/relationships/hyperlink" Target="https://nextcloud.energiayminas.gob.ec/index.php/s/kea3nNbgDt2g5g3" TargetMode="External"/><Relationship Id="rId21" Type="http://schemas.openxmlformats.org/officeDocument/2006/relationships/hyperlink" Target="https://nextcloud.energiayminas.gob.ec/index.php/f/524098" TargetMode="External"/><Relationship Id="rId34" Type="http://schemas.openxmlformats.org/officeDocument/2006/relationships/hyperlink" Target="https://www.recursosyenergia.gob.ec/wp-content/uploads/2024/01/REPORTE-EGRESOS-NO-PERMANENTES-ANO-2023.pdf" TargetMode="External"/><Relationship Id="rId42" Type="http://schemas.openxmlformats.org/officeDocument/2006/relationships/hyperlink" Target="https://www.compraspublicas.gob.ec/ProcesoContratacion/compras/PC/informacionProcesoContratacion2.cpe?idSoliCompra=kRWFMVoDuDMFyFZM1ZI7_ruGVWzKW8TLvGzqrnA6qTM," TargetMode="External"/><Relationship Id="rId47" Type="http://schemas.openxmlformats.org/officeDocument/2006/relationships/hyperlink" Target="https://www.compraspublicas.gob.ec/ProcesoContratacion/compras/PC/informacionProcesoContratacion2.cpe?idSoliCompra=zjp8DQu-GXiqnOaZzfnJRRtRxZ1ekMknXai0YTF27LU," TargetMode="External"/><Relationship Id="rId50" Type="http://schemas.openxmlformats.org/officeDocument/2006/relationships/hyperlink" Target="https://www.recursosyenergia.gob.ec/wp-content/uploads/2024/02/Ordenes-de-compra-Infima-Cuantia-1-26.pdf" TargetMode="External"/><Relationship Id="rId55" Type="http://schemas.openxmlformats.org/officeDocument/2006/relationships/hyperlink" Target="https://www.recursosyenergia.gob.ec/wp-content/uploads/2024/02/Ordenes-CATE-Seguridad.pdf" TargetMode="External"/><Relationship Id="rId7" Type="http://schemas.openxmlformats.org/officeDocument/2006/relationships/hyperlink" Target="https://www.facebook.com/RecNaturalesEC/videos/1990466584637694" TargetMode="External"/><Relationship Id="rId2" Type="http://schemas.openxmlformats.org/officeDocument/2006/relationships/hyperlink" Target="mailto:fabricio.vera@energiayminas.gob.ec" TargetMode="External"/><Relationship Id="rId16" Type="http://schemas.openxmlformats.org/officeDocument/2006/relationships/hyperlink" Target="https://www.facebook.com/RecNaturalesEC/videos/1990466584637694" TargetMode="External"/><Relationship Id="rId29" Type="http://schemas.openxmlformats.org/officeDocument/2006/relationships/hyperlink" Target="https://www.recursosyenergia.gob.ec/wp-content/uploads/2024/01/REPORTE-EGRESOS-NO-PERMANENTES-ANO-2023.pdf" TargetMode="External"/><Relationship Id="rId11" Type="http://schemas.openxmlformats.org/officeDocument/2006/relationships/hyperlink" Target="https://www.facebook.com/RecNaturalesEC/videos/1990466584637694" TargetMode="External"/><Relationship Id="rId24" Type="http://schemas.openxmlformats.org/officeDocument/2006/relationships/hyperlink" Target="https://www.recursosyenergia.gob.ec/wp-content/uploads/2024/01/REPORTE-EGRESOS-PERMANENTES-ANO-2023.pdf" TargetMode="External"/><Relationship Id="rId32" Type="http://schemas.openxmlformats.org/officeDocument/2006/relationships/hyperlink" Target="https://www.recursosyenergia.gob.ec/wp-content/uploads/2024/01/REPORTE-EGRESOS-NO-PERMANENTES-ANO-2023.pdf" TargetMode="External"/><Relationship Id="rId37" Type="http://schemas.openxmlformats.org/officeDocument/2006/relationships/hyperlink" Target="https://www.recursosyenergia.gob.ec/proceso-de-rendicion-de-cuentas-2023/" TargetMode="External"/><Relationship Id="rId40" Type="http://schemas.openxmlformats.org/officeDocument/2006/relationships/hyperlink" Target="https://www.compraspublicas.gob.ec/ProcesoContratacion/compras/PC/informacionProcesoContratacion2.cpe?idSoliCompra=kpg3qQVngsqlv12VLYQ1u_ZIT6ZIqiGAdoPnlCUiMGM," TargetMode="External"/><Relationship Id="rId45" Type="http://schemas.openxmlformats.org/officeDocument/2006/relationships/hyperlink" Target="https://www.compraspublicas.gob.ec/ProcesoContratacion/compras/PC/informacionProcesoContratacion2.cpe?idSoliCompra=lbTR5RcqCYrCi0HQqM1N0sX0C-xDJdHPxXrAYCDL9Ds," TargetMode="External"/><Relationship Id="rId53" Type="http://schemas.openxmlformats.org/officeDocument/2006/relationships/hyperlink" Target="https://www.recursosyenergia.gob.ec/wp-content/uploads/2024/02/Ordenes-CATE-Ropa-de-Trabajo-Codigo-de-Trabajo.pdf" TargetMode="External"/><Relationship Id="rId58" Type="http://schemas.openxmlformats.org/officeDocument/2006/relationships/hyperlink" Target="https://www.recursosyenergia.gob.ec/wp-content/uploads/2024/02/Orden-de-compra-CE-20230002521916Suscrita.pdf" TargetMode="External"/><Relationship Id="rId5" Type="http://schemas.openxmlformats.org/officeDocument/2006/relationships/hyperlink" Target="https://www.facebook.com/RecNaturalesEC/videos/1990466584637694" TargetMode="External"/><Relationship Id="rId61" Type="http://schemas.openxmlformats.org/officeDocument/2006/relationships/hyperlink" Target="https://drive.google.com/drive/folders/1C-RjJXZTNDFxSlm_1kjxa2_KxnF3XhNf?usp=sharing" TargetMode="External"/><Relationship Id="rId19" Type="http://schemas.openxmlformats.org/officeDocument/2006/relationships/hyperlink" Target="https://www.recursosyenergia.gob.ec/wp-content/uploads/2024/01/Literal-k-Planes-y-programas-en-ejecucion-Diciembre-2023.pdf" TargetMode="External"/><Relationship Id="rId14" Type="http://schemas.openxmlformats.org/officeDocument/2006/relationships/hyperlink" Target="https://www.facebook.com/RecNaturalesEC/videos/1990466584637694" TargetMode="External"/><Relationship Id="rId22" Type="http://schemas.openxmlformats.org/officeDocument/2006/relationships/hyperlink" Target="https://www.recursosyenergia.gob.ec/transparencia/" TargetMode="External"/><Relationship Id="rId27" Type="http://schemas.openxmlformats.org/officeDocument/2006/relationships/hyperlink" Target="https://www.recursosyenergia.gob.ec/wp-content/uploads/2024/01/REPORTE-EGRESOS-PERMANENTES-ANO-2023.pdf" TargetMode="External"/><Relationship Id="rId30" Type="http://schemas.openxmlformats.org/officeDocument/2006/relationships/hyperlink" Target="https://www.recursosyenergia.gob.ec/wp-content/uploads/2024/01/REPORTE-EGRESOS-NO-PERMANENTES-ANO-2023.pdf" TargetMode="External"/><Relationship Id="rId35" Type="http://schemas.openxmlformats.org/officeDocument/2006/relationships/hyperlink" Target="https://www.contraloria.gob.ec/WFDescarga.aspx?id=65480&amp;tipo=inf" TargetMode="External"/><Relationship Id="rId43" Type="http://schemas.openxmlformats.org/officeDocument/2006/relationships/hyperlink" Target="https://www.compraspublicas.gob.ec/ProcesoContratacion/compras/PC/informacionProcesoContratacion2.cpe?idSoliCompra=9ggGZOzOQjrje9fQvP1W9v8FrD1ttdAWSg4J0Q5HaO4," TargetMode="External"/><Relationship Id="rId48" Type="http://schemas.openxmlformats.org/officeDocument/2006/relationships/hyperlink" Target="https://www.compraspublicas.gob.ec/ProcesoContratacion/compras/PC/informacionProcesoContratacion2.cpe?idSoliCompra=7vhU3hkglJp-c6_ka3K-Au3VkLE_54UZ95Nc9kLhMLg," TargetMode="External"/><Relationship Id="rId56" Type="http://schemas.openxmlformats.org/officeDocument/2006/relationships/hyperlink" Target="https://www.recursosyenergia.gob.ec/wp-content/uploads/2024/02/Ordenes-de-compra-ropa-de-Trabajo-LOSEP.pdf" TargetMode="External"/><Relationship Id="rId8" Type="http://schemas.openxmlformats.org/officeDocument/2006/relationships/hyperlink" Target="https://www.facebook.com/RecNaturalesEC/videos/1990466584637694" TargetMode="External"/><Relationship Id="rId51" Type="http://schemas.openxmlformats.org/officeDocument/2006/relationships/hyperlink" Target="https://www.recursosyenergia.gob.ec/wp-content/uploads/2024/02/Ordenes-de-compra-Infima-Cuantia-28-28.pdf" TargetMode="External"/><Relationship Id="rId3" Type="http://schemas.openxmlformats.org/officeDocument/2006/relationships/hyperlink" Target="https://www.facebook.com/RecNaturalesEC/videos/1990466584637694" TargetMode="External"/><Relationship Id="rId12" Type="http://schemas.openxmlformats.org/officeDocument/2006/relationships/hyperlink" Target="https://www.facebook.com/RecNaturalesEC/videos/1990466584637694" TargetMode="External"/><Relationship Id="rId17" Type="http://schemas.openxmlformats.org/officeDocument/2006/relationships/hyperlink" Target="https://www.facebook.com/RecNaturalesEC/videos/1990466584637694" TargetMode="External"/><Relationship Id="rId25" Type="http://schemas.openxmlformats.org/officeDocument/2006/relationships/hyperlink" Target="https://www.recursosyenergia.gob.ec/wp-content/uploads/2024/01/REPORTE-EGRESOS-PERMANENTES-ANO-2023.pdf" TargetMode="External"/><Relationship Id="rId33" Type="http://schemas.openxmlformats.org/officeDocument/2006/relationships/hyperlink" Target="https://www.recursosyenergia.gob.ec/wp-content/uploads/2024/01/REPORTE-EGRESOS-NO-PERMANENTES-ANO-2023.pdf" TargetMode="External"/><Relationship Id="rId38" Type="http://schemas.openxmlformats.org/officeDocument/2006/relationships/hyperlink" Target="https://www.recursosyenergia.gob.ec/wp-content/uploads/2024/02/FORMULARIO-CZS-TOTALES-2.pdf" TargetMode="External"/><Relationship Id="rId46" Type="http://schemas.openxmlformats.org/officeDocument/2006/relationships/hyperlink" Target="https://www.compraspublicas.gob.ec/ProcesoContratacion/compras/PC/informacionProcesoContratacion2.cpe?idSoliCompra=okge_aEbKRv65SLmGL4BWkBEk4sPDTLg4mUQbMTPu8c," TargetMode="External"/><Relationship Id="rId59" Type="http://schemas.openxmlformats.org/officeDocument/2006/relationships/hyperlink" Target="https://www.recursosyenergia.gob.ec/wp-content/uploads/2024/02/INFORME-DE-GESTION-SCAN-2023-E-signed-signed-signed.pdf" TargetMode="External"/><Relationship Id="rId20" Type="http://schemas.openxmlformats.org/officeDocument/2006/relationships/hyperlink" Target="https://www.recursosyenergia.gob.ec/proceso-de-rendicion-de-cuentas-2023/" TargetMode="External"/><Relationship Id="rId41" Type="http://schemas.openxmlformats.org/officeDocument/2006/relationships/hyperlink" Target="https://www.compraspublicas.gob.ec/ProcesoContratacion/compras/PC/informacionProcesoContratacion2.cpe?idSoliCompra=nUdyPrJ4my9gxYvkWCKKj0w1JXIstbI_77nohL7YCC4," TargetMode="External"/><Relationship Id="rId54" Type="http://schemas.openxmlformats.org/officeDocument/2006/relationships/hyperlink" Target="https://www.recursosyenergia.gob.ec/wp-content/uploads/2024/02/Ordenes-CATE-Limpieza.pdf" TargetMode="External"/><Relationship Id="rId62" Type="http://schemas.openxmlformats.org/officeDocument/2006/relationships/printerSettings" Target="../printerSettings/printerSettings1.bin"/><Relationship Id="rId1" Type="http://schemas.openxmlformats.org/officeDocument/2006/relationships/hyperlink" Target="https://www.recursosyenergia.gob.ec/" TargetMode="External"/><Relationship Id="rId6" Type="http://schemas.openxmlformats.org/officeDocument/2006/relationships/hyperlink" Target="https://www.facebook.com/RecNaturalesEC/videos/1990466584637694" TargetMode="External"/><Relationship Id="rId15" Type="http://schemas.openxmlformats.org/officeDocument/2006/relationships/hyperlink" Target="https://www.facebook.com/RecNaturalesEC/videos/1990466584637694" TargetMode="External"/><Relationship Id="rId23" Type="http://schemas.openxmlformats.org/officeDocument/2006/relationships/hyperlink" Target="https://www.recursosyenergia.gob.ec/" TargetMode="External"/><Relationship Id="rId28" Type="http://schemas.openxmlformats.org/officeDocument/2006/relationships/hyperlink" Target="https://www.recursosyenergia.gob.ec/wp-content/uploads/2024/01/REPORTE-EGRESOS-PERMANENTES-ANO-2023.pdf" TargetMode="External"/><Relationship Id="rId36" Type="http://schemas.openxmlformats.org/officeDocument/2006/relationships/hyperlink" Target="https://www.contraloria.gob.ec/WFDescarga.aspx?id=65482&amp;tipo=inf" TargetMode="External"/><Relationship Id="rId49" Type="http://schemas.openxmlformats.org/officeDocument/2006/relationships/hyperlink" Target="https://www.compraspublicas.gob.ec/ProcesoContratacion/compras/PC/informacionProcesoContratacion2.cpe?idSoliCompra=JwofiILohTWFyaXG2h8_Eb_xWl5-VB8icr6Akc54oP8," TargetMode="External"/><Relationship Id="rId57" Type="http://schemas.openxmlformats.org/officeDocument/2006/relationships/hyperlink" Target="https://www.recursosyenergia.gob.ec/wp-content/uploads/2024/02/Orden-de-Compra-60-estanterias.pdf" TargetMode="External"/><Relationship Id="rId10" Type="http://schemas.openxmlformats.org/officeDocument/2006/relationships/hyperlink" Target="https://www.facebook.com/RecNaturalesEC/videos/1990466584637694" TargetMode="External"/><Relationship Id="rId31" Type="http://schemas.openxmlformats.org/officeDocument/2006/relationships/hyperlink" Target="https://www.recursosyenergia.gob.ec/wp-content/uploads/2024/01/REPORTE-EGRESOS-NO-PERMANENTES-ANO-2023.pdf" TargetMode="External"/><Relationship Id="rId44" Type="http://schemas.openxmlformats.org/officeDocument/2006/relationships/hyperlink" Target="https://www.compraspublicas.gob.ec/ProcesoContratacion/compras/PC/informacionProcesoContratacion2.cpe?idSoliCompra=-AoEo5EnLk3p0ZdYzJGWBx9PnE9-3p6oGdv2ElM_TVs," TargetMode="External"/><Relationship Id="rId52" Type="http://schemas.openxmlformats.org/officeDocument/2006/relationships/hyperlink" Target="https://www.recursosyenergia.gob.ec/wp-content/uploads/2024/02/Ordenes-CATE-Materiales-de-Oficina.pdf" TargetMode="External"/><Relationship Id="rId60" Type="http://schemas.openxmlformats.org/officeDocument/2006/relationships/hyperlink" Target="https://nextcloud.energiayminas.gob.ec/index.php/s/CAEzHkjAmfMttEH" TargetMode="External"/><Relationship Id="rId4" Type="http://schemas.openxmlformats.org/officeDocument/2006/relationships/hyperlink" Target="https://www.facebook.com/RecNaturalesEC/videos/1990466584637694" TargetMode="External"/><Relationship Id="rId9" Type="http://schemas.openxmlformats.org/officeDocument/2006/relationships/hyperlink" Target="https://www.facebook.com/RecNaturalesEC/videos/19904665846376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6"/>
  <sheetViews>
    <sheetView showGridLines="0" tabSelected="1" topLeftCell="B217" zoomScale="90" zoomScaleNormal="90" zoomScaleSheetLayoutView="110" zoomScalePageLayoutView="50" workbookViewId="0">
      <selection activeCell="E233" sqref="E233"/>
    </sheetView>
  </sheetViews>
  <sheetFormatPr baseColWidth="10" defaultColWidth="11.42578125" defaultRowHeight="15"/>
  <cols>
    <col min="1" max="1" width="21.7109375" style="14" customWidth="1"/>
    <col min="2" max="2" width="2" style="13" customWidth="1"/>
    <col min="3" max="3" width="20" style="13" customWidth="1"/>
    <col min="4" max="4" width="10" style="13" customWidth="1"/>
    <col min="5" max="5" width="16.5703125" style="13" customWidth="1"/>
    <col min="6" max="6" width="20.5703125" style="20" customWidth="1"/>
    <col min="7" max="7" width="12.85546875" style="17" customWidth="1"/>
    <col min="8" max="8" width="13.5703125" style="17" customWidth="1"/>
    <col min="9" max="9" width="10.5703125" style="13" customWidth="1"/>
    <col min="10" max="10" width="12.140625" style="13" customWidth="1"/>
    <col min="11" max="11" width="12.5703125" style="13" customWidth="1"/>
    <col min="12" max="12" width="7.140625" style="13" customWidth="1"/>
    <col min="13" max="13" width="11" style="13" customWidth="1"/>
    <col min="14" max="14" width="8.7109375" style="13" customWidth="1"/>
    <col min="15" max="15" width="40.85546875" style="13" customWidth="1"/>
    <col min="16" max="16384" width="11.42578125" style="13"/>
  </cols>
  <sheetData>
    <row r="1" spans="1:15">
      <c r="A1" s="210" t="s">
        <v>177</v>
      </c>
      <c r="B1" s="12"/>
      <c r="C1" s="211" t="s">
        <v>193</v>
      </c>
      <c r="D1" s="211"/>
      <c r="E1" s="211"/>
      <c r="F1" s="211"/>
      <c r="G1" s="211"/>
      <c r="H1" s="211"/>
      <c r="I1" s="211"/>
      <c r="J1" s="211"/>
      <c r="K1" s="211"/>
      <c r="L1" s="211"/>
      <c r="M1" s="211"/>
      <c r="N1" s="211"/>
      <c r="O1" s="211"/>
    </row>
    <row r="2" spans="1:15" ht="24" customHeight="1" thickBot="1">
      <c r="A2" s="210"/>
      <c r="C2" s="211" t="s">
        <v>0</v>
      </c>
      <c r="D2" s="211"/>
      <c r="E2" s="211"/>
      <c r="F2" s="211"/>
      <c r="G2" s="211"/>
      <c r="H2" s="211"/>
      <c r="I2" s="211"/>
      <c r="J2" s="211"/>
      <c r="K2" s="211"/>
      <c r="L2" s="211"/>
      <c r="M2" s="211"/>
      <c r="N2" s="211"/>
      <c r="O2" s="211"/>
    </row>
    <row r="3" spans="1:15" ht="15.75" thickBot="1">
      <c r="C3" s="212" t="s">
        <v>1</v>
      </c>
      <c r="D3" s="213"/>
      <c r="E3" s="213"/>
      <c r="F3" s="213"/>
      <c r="G3" s="213"/>
      <c r="H3" s="213"/>
      <c r="I3" s="213"/>
      <c r="J3" s="213"/>
      <c r="K3" s="213"/>
      <c r="L3" s="213"/>
      <c r="M3" s="213"/>
      <c r="N3" s="213"/>
      <c r="O3" s="214"/>
    </row>
    <row r="4" spans="1:15">
      <c r="A4" s="209" t="s">
        <v>178</v>
      </c>
      <c r="C4" s="35" t="s">
        <v>2</v>
      </c>
      <c r="D4" s="215" t="s">
        <v>194</v>
      </c>
      <c r="E4" s="215"/>
      <c r="F4" s="215"/>
      <c r="G4" s="215"/>
      <c r="H4" s="215"/>
      <c r="I4" s="215"/>
      <c r="J4" s="215"/>
      <c r="K4" s="215"/>
      <c r="L4" s="215"/>
      <c r="M4" s="215"/>
      <c r="N4" s="215"/>
      <c r="O4" s="216"/>
    </row>
    <row r="5" spans="1:15">
      <c r="A5" s="209"/>
      <c r="C5" s="37" t="s">
        <v>3</v>
      </c>
      <c r="D5" s="156" t="s">
        <v>195</v>
      </c>
      <c r="E5" s="156"/>
      <c r="F5" s="156"/>
      <c r="G5" s="156"/>
      <c r="H5" s="156"/>
      <c r="I5" s="156"/>
      <c r="J5" s="156"/>
      <c r="K5" s="156"/>
      <c r="L5" s="156"/>
      <c r="M5" s="156"/>
      <c r="N5" s="156"/>
      <c r="O5" s="217"/>
    </row>
    <row r="6" spans="1:15" ht="16.5" customHeight="1">
      <c r="A6" s="209"/>
      <c r="C6" s="37" t="s">
        <v>4</v>
      </c>
      <c r="D6" s="156" t="s">
        <v>196</v>
      </c>
      <c r="E6" s="156"/>
      <c r="F6" s="156"/>
      <c r="G6" s="156"/>
      <c r="H6" s="156"/>
      <c r="I6" s="156"/>
      <c r="J6" s="156"/>
      <c r="K6" s="156"/>
      <c r="L6" s="156"/>
      <c r="M6" s="156"/>
      <c r="N6" s="156"/>
      <c r="O6" s="217"/>
    </row>
    <row r="7" spans="1:15">
      <c r="A7" s="209"/>
      <c r="C7" s="37" t="s">
        <v>197</v>
      </c>
      <c r="D7" s="156" t="s">
        <v>368</v>
      </c>
      <c r="E7" s="156"/>
      <c r="F7" s="156"/>
      <c r="G7" s="156"/>
      <c r="H7" s="156"/>
      <c r="I7" s="156"/>
      <c r="J7" s="156"/>
      <c r="K7" s="156"/>
      <c r="L7" s="156"/>
      <c r="M7" s="156"/>
      <c r="N7" s="156"/>
      <c r="O7" s="217"/>
    </row>
    <row r="8" spans="1:15">
      <c r="A8" s="209"/>
      <c r="C8" s="37" t="s">
        <v>5</v>
      </c>
      <c r="D8" s="156" t="s">
        <v>198</v>
      </c>
      <c r="E8" s="156"/>
      <c r="F8" s="156"/>
      <c r="G8" s="156"/>
      <c r="H8" s="156"/>
      <c r="I8" s="156"/>
      <c r="J8" s="156"/>
      <c r="K8" s="156"/>
      <c r="L8" s="156"/>
      <c r="M8" s="156"/>
      <c r="N8" s="156"/>
      <c r="O8" s="217"/>
    </row>
    <row r="9" spans="1:15">
      <c r="A9" s="209"/>
      <c r="C9" s="37" t="s">
        <v>6</v>
      </c>
      <c r="D9" s="156" t="s">
        <v>199</v>
      </c>
      <c r="E9" s="156"/>
      <c r="F9" s="156"/>
      <c r="G9" s="156"/>
      <c r="H9" s="156"/>
      <c r="I9" s="156"/>
      <c r="J9" s="156"/>
      <c r="K9" s="156"/>
      <c r="L9" s="156"/>
      <c r="M9" s="156"/>
      <c r="N9" s="156"/>
      <c r="O9" s="217"/>
    </row>
    <row r="10" spans="1:15">
      <c r="A10" s="209"/>
      <c r="C10" s="37" t="s">
        <v>7</v>
      </c>
      <c r="D10" s="156" t="s">
        <v>200</v>
      </c>
      <c r="E10" s="156"/>
      <c r="F10" s="156"/>
      <c r="G10" s="156"/>
      <c r="H10" s="156"/>
      <c r="I10" s="156"/>
      <c r="J10" s="156"/>
      <c r="K10" s="156"/>
      <c r="L10" s="156"/>
      <c r="M10" s="156"/>
      <c r="N10" s="156"/>
      <c r="O10" s="217"/>
    </row>
    <row r="11" spans="1:15">
      <c r="A11" s="209"/>
      <c r="C11" s="37" t="s">
        <v>8</v>
      </c>
      <c r="D11" s="156" t="s">
        <v>201</v>
      </c>
      <c r="E11" s="156"/>
      <c r="F11" s="156"/>
      <c r="G11" s="156"/>
      <c r="H11" s="156"/>
      <c r="I11" s="156"/>
      <c r="J11" s="156"/>
      <c r="K11" s="156"/>
      <c r="L11" s="156"/>
      <c r="M11" s="156"/>
      <c r="N11" s="156"/>
      <c r="O11" s="217"/>
    </row>
    <row r="12" spans="1:15">
      <c r="A12" s="209"/>
      <c r="C12" s="37" t="s">
        <v>9</v>
      </c>
      <c r="D12" s="156" t="s">
        <v>202</v>
      </c>
      <c r="E12" s="156"/>
      <c r="F12" s="156"/>
      <c r="G12" s="156"/>
      <c r="H12" s="156"/>
      <c r="I12" s="156"/>
      <c r="J12" s="156"/>
      <c r="K12" s="156"/>
      <c r="L12" s="156"/>
      <c r="M12" s="156"/>
      <c r="N12" s="156"/>
      <c r="O12" s="217"/>
    </row>
    <row r="13" spans="1:15">
      <c r="A13" s="209"/>
      <c r="C13" s="37" t="s">
        <v>10</v>
      </c>
      <c r="D13" s="218" t="s">
        <v>210</v>
      </c>
      <c r="E13" s="156"/>
      <c r="F13" s="156"/>
      <c r="G13" s="156"/>
      <c r="H13" s="156"/>
      <c r="I13" s="156"/>
      <c r="J13" s="156"/>
      <c r="K13" s="156"/>
      <c r="L13" s="156"/>
      <c r="M13" s="156"/>
      <c r="N13" s="156"/>
      <c r="O13" s="217"/>
    </row>
    <row r="14" spans="1:15">
      <c r="A14" s="209"/>
      <c r="C14" s="37" t="s">
        <v>11</v>
      </c>
      <c r="D14" s="219" t="s">
        <v>369</v>
      </c>
      <c r="E14" s="219"/>
      <c r="F14" s="219"/>
      <c r="G14" s="219"/>
      <c r="H14" s="219"/>
      <c r="I14" s="219"/>
      <c r="J14" s="219"/>
      <c r="K14" s="219"/>
      <c r="L14" s="219"/>
      <c r="M14" s="219"/>
      <c r="N14" s="219"/>
      <c r="O14" s="220"/>
    </row>
    <row r="15" spans="1:15" ht="15.75" thickBot="1">
      <c r="A15" s="209"/>
      <c r="C15" s="50" t="s">
        <v>12</v>
      </c>
      <c r="D15" s="221" t="s">
        <v>203</v>
      </c>
      <c r="E15" s="222"/>
      <c r="F15" s="222"/>
      <c r="G15" s="222"/>
      <c r="H15" s="222"/>
      <c r="I15" s="222"/>
      <c r="J15" s="222"/>
      <c r="K15" s="222"/>
      <c r="L15" s="222"/>
      <c r="M15" s="222"/>
      <c r="N15" s="222"/>
      <c r="O15" s="223"/>
    </row>
    <row r="16" spans="1:15" ht="14.25" customHeight="1" thickBot="1">
      <c r="C16" s="212" t="s">
        <v>13</v>
      </c>
      <c r="D16" s="213"/>
      <c r="E16" s="213"/>
      <c r="F16" s="213"/>
      <c r="G16" s="213"/>
      <c r="H16" s="213"/>
      <c r="I16" s="213"/>
      <c r="J16" s="213"/>
      <c r="K16" s="213"/>
      <c r="L16" s="213"/>
      <c r="M16" s="213"/>
      <c r="N16" s="213"/>
      <c r="O16" s="214"/>
    </row>
    <row r="17" spans="1:15" ht="18">
      <c r="A17" s="209" t="s">
        <v>178</v>
      </c>
      <c r="C17" s="51" t="s">
        <v>14</v>
      </c>
      <c r="D17" s="224" t="s">
        <v>205</v>
      </c>
      <c r="E17" s="224"/>
      <c r="F17" s="224"/>
      <c r="G17" s="224"/>
      <c r="H17" s="224"/>
      <c r="I17" s="224"/>
      <c r="J17" s="224"/>
      <c r="K17" s="224"/>
      <c r="L17" s="224"/>
      <c r="M17" s="224"/>
      <c r="N17" s="224"/>
      <c r="O17" s="225"/>
    </row>
    <row r="18" spans="1:15" ht="18.75" thickBot="1">
      <c r="A18" s="209"/>
      <c r="C18" s="50" t="s">
        <v>15</v>
      </c>
      <c r="D18" s="222" t="s">
        <v>204</v>
      </c>
      <c r="E18" s="222"/>
      <c r="F18" s="222"/>
      <c r="G18" s="222"/>
      <c r="H18" s="222"/>
      <c r="I18" s="222"/>
      <c r="J18" s="222"/>
      <c r="K18" s="222"/>
      <c r="L18" s="222"/>
      <c r="M18" s="222"/>
      <c r="N18" s="222"/>
      <c r="O18" s="223"/>
    </row>
    <row r="19" spans="1:15" ht="14.25" customHeight="1" thickBot="1">
      <c r="C19" s="212" t="s">
        <v>16</v>
      </c>
      <c r="D19" s="213"/>
      <c r="E19" s="213"/>
      <c r="F19" s="213"/>
      <c r="G19" s="213"/>
      <c r="H19" s="213"/>
      <c r="I19" s="213"/>
      <c r="J19" s="213"/>
      <c r="K19" s="213"/>
      <c r="L19" s="213"/>
      <c r="M19" s="213"/>
      <c r="N19" s="213"/>
      <c r="O19" s="214"/>
    </row>
    <row r="20" spans="1:15" ht="18">
      <c r="A20" s="209" t="s">
        <v>178</v>
      </c>
      <c r="C20" s="51" t="s">
        <v>17</v>
      </c>
      <c r="D20" s="224" t="s">
        <v>206</v>
      </c>
      <c r="E20" s="224"/>
      <c r="F20" s="224"/>
      <c r="G20" s="224"/>
      <c r="H20" s="224"/>
      <c r="I20" s="224"/>
      <c r="J20" s="224"/>
      <c r="K20" s="224"/>
      <c r="L20" s="224"/>
      <c r="M20" s="224"/>
      <c r="N20" s="224"/>
      <c r="O20" s="225"/>
    </row>
    <row r="21" spans="1:15">
      <c r="A21" s="209"/>
      <c r="C21" s="37" t="s">
        <v>18</v>
      </c>
      <c r="D21" s="156" t="s">
        <v>207</v>
      </c>
      <c r="E21" s="156"/>
      <c r="F21" s="156"/>
      <c r="G21" s="156"/>
      <c r="H21" s="156"/>
      <c r="I21" s="156"/>
      <c r="J21" s="156"/>
      <c r="K21" s="156"/>
      <c r="L21" s="156"/>
      <c r="M21" s="156"/>
      <c r="N21" s="156"/>
      <c r="O21" s="217"/>
    </row>
    <row r="22" spans="1:15" ht="15.75" thickBot="1">
      <c r="A22" s="209"/>
      <c r="C22" s="50" t="s">
        <v>19</v>
      </c>
      <c r="D22" s="242">
        <v>45293</v>
      </c>
      <c r="E22" s="222"/>
      <c r="F22" s="222"/>
      <c r="G22" s="222"/>
      <c r="H22" s="222"/>
      <c r="I22" s="222"/>
      <c r="J22" s="222"/>
      <c r="K22" s="222"/>
      <c r="L22" s="222"/>
      <c r="M22" s="222"/>
      <c r="N22" s="222"/>
      <c r="O22" s="223"/>
    </row>
    <row r="23" spans="1:15" ht="14.25" customHeight="1" thickBot="1">
      <c r="C23" s="212" t="s">
        <v>20</v>
      </c>
      <c r="D23" s="213"/>
      <c r="E23" s="213"/>
      <c r="F23" s="213"/>
      <c r="G23" s="213"/>
      <c r="H23" s="213"/>
      <c r="I23" s="213"/>
      <c r="J23" s="213"/>
      <c r="K23" s="213"/>
      <c r="L23" s="213"/>
      <c r="M23" s="213"/>
      <c r="N23" s="213"/>
      <c r="O23" s="214"/>
    </row>
    <row r="24" spans="1:15" ht="18">
      <c r="A24" s="209" t="s">
        <v>178</v>
      </c>
      <c r="C24" s="35" t="s">
        <v>17</v>
      </c>
      <c r="D24" s="191" t="s">
        <v>208</v>
      </c>
      <c r="E24" s="191"/>
      <c r="F24" s="191"/>
      <c r="G24" s="191"/>
      <c r="H24" s="191"/>
      <c r="I24" s="191"/>
      <c r="J24" s="191"/>
      <c r="K24" s="191"/>
      <c r="L24" s="191"/>
      <c r="M24" s="191"/>
      <c r="N24" s="191"/>
      <c r="O24" s="193"/>
    </row>
    <row r="25" spans="1:15">
      <c r="A25" s="209"/>
      <c r="C25" s="37" t="s">
        <v>18</v>
      </c>
      <c r="D25" s="156" t="s">
        <v>209</v>
      </c>
      <c r="E25" s="156"/>
      <c r="F25" s="156"/>
      <c r="G25" s="156"/>
      <c r="H25" s="156"/>
      <c r="I25" s="156"/>
      <c r="J25" s="156"/>
      <c r="K25" s="156"/>
      <c r="L25" s="156"/>
      <c r="M25" s="156"/>
      <c r="N25" s="156"/>
      <c r="O25" s="217"/>
    </row>
    <row r="26" spans="1:15" ht="15.75" thickBot="1">
      <c r="A26" s="209"/>
      <c r="C26" s="36" t="s">
        <v>19</v>
      </c>
      <c r="D26" s="230">
        <v>45261</v>
      </c>
      <c r="E26" s="231"/>
      <c r="F26" s="231"/>
      <c r="G26" s="231"/>
      <c r="H26" s="231"/>
      <c r="I26" s="231"/>
      <c r="J26" s="231"/>
      <c r="K26" s="231"/>
      <c r="L26" s="231"/>
      <c r="M26" s="231"/>
      <c r="N26" s="231"/>
      <c r="O26" s="232"/>
    </row>
    <row r="27" spans="1:15" ht="15.75" thickBot="1">
      <c r="C27" s="15"/>
    </row>
    <row r="28" spans="1:15" ht="14.25" customHeight="1">
      <c r="A28" s="209" t="s">
        <v>178</v>
      </c>
      <c r="C28" s="243" t="s">
        <v>21</v>
      </c>
      <c r="D28" s="244"/>
      <c r="E28" s="244"/>
      <c r="F28" s="244"/>
      <c r="G28" s="244"/>
      <c r="H28" s="244"/>
      <c r="I28" s="244"/>
      <c r="J28" s="244"/>
      <c r="K28" s="244"/>
      <c r="L28" s="244"/>
      <c r="M28" s="244"/>
      <c r="N28" s="244"/>
      <c r="O28" s="245"/>
    </row>
    <row r="29" spans="1:15" ht="14.25" customHeight="1" thickBot="1">
      <c r="A29" s="209"/>
      <c r="C29" s="226" t="s">
        <v>22</v>
      </c>
      <c r="D29" s="227"/>
      <c r="E29" s="227"/>
      <c r="F29" s="227"/>
      <c r="G29" s="227"/>
      <c r="H29" s="227"/>
      <c r="I29" s="227"/>
      <c r="J29" s="227"/>
      <c r="K29" s="227"/>
      <c r="L29" s="227"/>
      <c r="M29" s="227"/>
      <c r="N29" s="227"/>
      <c r="O29" s="228"/>
    </row>
    <row r="30" spans="1:15" ht="14.25" customHeight="1">
      <c r="A30" s="209"/>
      <c r="C30" s="35" t="s">
        <v>23</v>
      </c>
      <c r="D30" s="229">
        <v>44927</v>
      </c>
      <c r="E30" s="191"/>
      <c r="F30" s="191"/>
      <c r="G30" s="191"/>
      <c r="H30" s="191"/>
      <c r="I30" s="191"/>
      <c r="J30" s="191"/>
      <c r="K30" s="191"/>
      <c r="L30" s="191"/>
      <c r="M30" s="191"/>
      <c r="N30" s="191"/>
      <c r="O30" s="193"/>
    </row>
    <row r="31" spans="1:15" ht="14.25" customHeight="1" thickBot="1">
      <c r="A31" s="209"/>
      <c r="C31" s="36" t="s">
        <v>24</v>
      </c>
      <c r="D31" s="230">
        <v>45291</v>
      </c>
      <c r="E31" s="231"/>
      <c r="F31" s="231"/>
      <c r="G31" s="231"/>
      <c r="H31" s="231"/>
      <c r="I31" s="231"/>
      <c r="J31" s="231"/>
      <c r="K31" s="231"/>
      <c r="L31" s="231"/>
      <c r="M31" s="231"/>
      <c r="N31" s="231"/>
      <c r="O31" s="232"/>
    </row>
    <row r="32" spans="1:15">
      <c r="C32" s="15"/>
    </row>
    <row r="33" spans="1:15" ht="15" customHeight="1" thickBot="1">
      <c r="A33" s="209" t="s">
        <v>178</v>
      </c>
      <c r="C33" s="16" t="s">
        <v>25</v>
      </c>
    </row>
    <row r="34" spans="1:15" ht="14.25" customHeight="1" thickBot="1">
      <c r="A34" s="209"/>
      <c r="C34" s="233" t="s">
        <v>26</v>
      </c>
      <c r="D34" s="234"/>
      <c r="E34" s="234"/>
      <c r="F34" s="234"/>
      <c r="G34" s="234"/>
      <c r="H34" s="234"/>
      <c r="I34" s="234"/>
      <c r="J34" s="234"/>
      <c r="K34" s="234"/>
      <c r="L34" s="234"/>
      <c r="M34" s="234"/>
      <c r="N34" s="234"/>
      <c r="O34" s="44" t="s">
        <v>27</v>
      </c>
    </row>
    <row r="35" spans="1:15" ht="162.75" customHeight="1">
      <c r="A35" s="209"/>
      <c r="C35" s="235" t="s">
        <v>211</v>
      </c>
      <c r="D35" s="236"/>
      <c r="E35" s="236"/>
      <c r="F35" s="236"/>
      <c r="G35" s="236"/>
      <c r="H35" s="236"/>
      <c r="I35" s="236"/>
      <c r="J35" s="236"/>
      <c r="K35" s="236"/>
      <c r="L35" s="236"/>
      <c r="M35" s="236"/>
      <c r="N35" s="236"/>
      <c r="O35" s="114" t="s">
        <v>375</v>
      </c>
    </row>
    <row r="36" spans="1:15" ht="69.75" customHeight="1" thickBot="1">
      <c r="A36" s="209"/>
      <c r="C36" s="237" t="s">
        <v>212</v>
      </c>
      <c r="D36" s="238"/>
      <c r="E36" s="238"/>
      <c r="F36" s="238"/>
      <c r="G36" s="238"/>
      <c r="H36" s="238"/>
      <c r="I36" s="238"/>
      <c r="J36" s="238"/>
      <c r="K36" s="238"/>
      <c r="L36" s="238"/>
      <c r="M36" s="238"/>
      <c r="N36" s="238"/>
      <c r="O36" s="115" t="s">
        <v>373</v>
      </c>
    </row>
    <row r="37" spans="1:15" ht="50.25" customHeight="1" thickBot="1">
      <c r="A37" s="209"/>
      <c r="C37" s="239" t="s">
        <v>213</v>
      </c>
      <c r="D37" s="240"/>
      <c r="E37" s="240"/>
      <c r="F37" s="240"/>
      <c r="G37" s="240"/>
      <c r="H37" s="240"/>
      <c r="I37" s="240"/>
      <c r="J37" s="240"/>
      <c r="K37" s="240"/>
      <c r="L37" s="240"/>
      <c r="M37" s="240"/>
      <c r="N37" s="240"/>
      <c r="O37" s="116" t="s">
        <v>374</v>
      </c>
    </row>
    <row r="38" spans="1:15">
      <c r="C38" s="15"/>
    </row>
    <row r="39" spans="1:15" ht="15.75" thickBot="1">
      <c r="C39" s="16" t="s">
        <v>28</v>
      </c>
    </row>
    <row r="40" spans="1:15" ht="14.25" customHeight="1" thickBot="1">
      <c r="A40" s="209" t="s">
        <v>178</v>
      </c>
      <c r="C40" s="233" t="s">
        <v>29</v>
      </c>
      <c r="D40" s="234"/>
      <c r="E40" s="234"/>
      <c r="F40" s="234"/>
      <c r="G40" s="234"/>
      <c r="H40" s="234"/>
      <c r="I40" s="234"/>
      <c r="J40" s="234"/>
      <c r="K40" s="234"/>
      <c r="L40" s="234"/>
      <c r="M40" s="234"/>
      <c r="N40" s="241"/>
      <c r="O40" s="33" t="s">
        <v>30</v>
      </c>
    </row>
    <row r="41" spans="1:15" ht="72" customHeight="1" thickBot="1">
      <c r="A41" s="209"/>
      <c r="C41" s="246" t="s">
        <v>214</v>
      </c>
      <c r="D41" s="247"/>
      <c r="E41" s="247"/>
      <c r="F41" s="247"/>
      <c r="G41" s="247"/>
      <c r="H41" s="247"/>
      <c r="I41" s="247"/>
      <c r="J41" s="247"/>
      <c r="K41" s="247"/>
      <c r="L41" s="247"/>
      <c r="M41" s="247"/>
      <c r="N41" s="247"/>
      <c r="O41" s="34" t="s">
        <v>312</v>
      </c>
    </row>
    <row r="43" spans="1:15" ht="15.75" thickBot="1">
      <c r="C43" s="16" t="s">
        <v>31</v>
      </c>
    </row>
    <row r="44" spans="1:15" ht="18" customHeight="1" thickBot="1">
      <c r="A44" s="209" t="s">
        <v>178</v>
      </c>
      <c r="C44" s="233" t="s">
        <v>29</v>
      </c>
      <c r="D44" s="234"/>
      <c r="E44" s="234"/>
      <c r="F44" s="234"/>
      <c r="G44" s="234"/>
      <c r="H44" s="234"/>
      <c r="I44" s="234"/>
      <c r="J44" s="234"/>
      <c r="K44" s="234" t="s">
        <v>32</v>
      </c>
      <c r="L44" s="234"/>
      <c r="M44" s="248" t="s">
        <v>33</v>
      </c>
      <c r="N44" s="249"/>
      <c r="O44" s="250"/>
    </row>
    <row r="45" spans="1:15" ht="57" customHeight="1">
      <c r="A45" s="209"/>
      <c r="C45" s="256" t="s">
        <v>215</v>
      </c>
      <c r="D45" s="257"/>
      <c r="E45" s="257"/>
      <c r="F45" s="257"/>
      <c r="G45" s="257"/>
      <c r="H45" s="257"/>
      <c r="I45" s="257"/>
      <c r="J45" s="258"/>
      <c r="K45" s="259">
        <v>3</v>
      </c>
      <c r="L45" s="259"/>
      <c r="M45" s="259" t="s">
        <v>314</v>
      </c>
      <c r="N45" s="259"/>
      <c r="O45" s="260"/>
    </row>
    <row r="46" spans="1:15" ht="49.5" customHeight="1" thickBot="1">
      <c r="A46" s="209"/>
      <c r="C46" s="251" t="s">
        <v>216</v>
      </c>
      <c r="D46" s="252"/>
      <c r="E46" s="252"/>
      <c r="F46" s="252"/>
      <c r="G46" s="252"/>
      <c r="H46" s="252"/>
      <c r="I46" s="252"/>
      <c r="J46" s="253"/>
      <c r="K46" s="254">
        <v>5</v>
      </c>
      <c r="L46" s="254"/>
      <c r="M46" s="254" t="s">
        <v>313</v>
      </c>
      <c r="N46" s="254"/>
      <c r="O46" s="255"/>
    </row>
    <row r="47" spans="1:15">
      <c r="C47" s="2"/>
      <c r="D47" s="2"/>
      <c r="E47" s="2"/>
      <c r="F47" s="2"/>
      <c r="G47" s="19"/>
      <c r="H47" s="19"/>
      <c r="I47" s="2"/>
      <c r="J47" s="2"/>
      <c r="K47" s="2"/>
      <c r="L47" s="2"/>
      <c r="M47" s="2"/>
    </row>
    <row r="48" spans="1:15" ht="15.75" thickBot="1">
      <c r="C48" s="16" t="s">
        <v>34</v>
      </c>
    </row>
    <row r="49" spans="1:15" ht="42.75" customHeight="1" thickBot="1">
      <c r="A49" s="208" t="s">
        <v>179</v>
      </c>
      <c r="C49" s="263" t="s">
        <v>35</v>
      </c>
      <c r="D49" s="159" t="s">
        <v>36</v>
      </c>
      <c r="E49" s="159" t="s">
        <v>37</v>
      </c>
      <c r="F49" s="266" t="s">
        <v>29</v>
      </c>
      <c r="G49" s="158" t="s">
        <v>38</v>
      </c>
      <c r="H49" s="158"/>
      <c r="I49" s="158"/>
      <c r="J49" s="158" t="s">
        <v>39</v>
      </c>
      <c r="K49" s="158"/>
      <c r="L49" s="158"/>
      <c r="M49" s="158"/>
      <c r="N49" s="158"/>
      <c r="O49" s="261" t="s">
        <v>40</v>
      </c>
    </row>
    <row r="50" spans="1:15" ht="17.25" thickBot="1">
      <c r="A50" s="208"/>
      <c r="C50" s="264"/>
      <c r="D50" s="265"/>
      <c r="E50" s="265"/>
      <c r="F50" s="267"/>
      <c r="G50" s="30" t="s">
        <v>41</v>
      </c>
      <c r="H50" s="31" t="s">
        <v>42</v>
      </c>
      <c r="I50" s="31" t="s">
        <v>43</v>
      </c>
      <c r="J50" s="31" t="s">
        <v>44</v>
      </c>
      <c r="K50" s="31" t="s">
        <v>45</v>
      </c>
      <c r="L50" s="31" t="s">
        <v>46</v>
      </c>
      <c r="M50" s="31" t="s">
        <v>47</v>
      </c>
      <c r="N50" s="32" t="s">
        <v>48</v>
      </c>
      <c r="O50" s="262"/>
    </row>
    <row r="51" spans="1:15" s="12" customFormat="1" ht="27.75" customHeight="1">
      <c r="A51" s="208"/>
      <c r="C51" s="117" t="s">
        <v>180</v>
      </c>
      <c r="D51" s="120">
        <v>3</v>
      </c>
      <c r="E51" s="96" t="s">
        <v>402</v>
      </c>
      <c r="F51" s="96" t="s">
        <v>315</v>
      </c>
      <c r="G51" s="96">
        <v>1356</v>
      </c>
      <c r="H51" s="96">
        <v>905</v>
      </c>
      <c r="I51" s="96"/>
      <c r="J51" s="96" t="s">
        <v>45</v>
      </c>
      <c r="K51" s="96"/>
      <c r="L51" s="96"/>
      <c r="M51" s="96"/>
      <c r="N51" s="96"/>
      <c r="O51" s="123" t="s">
        <v>413</v>
      </c>
    </row>
    <row r="52" spans="1:15" s="12" customFormat="1" ht="27.75" customHeight="1">
      <c r="A52" s="208"/>
      <c r="C52" s="118"/>
      <c r="D52" s="121"/>
      <c r="E52" s="96" t="s">
        <v>403</v>
      </c>
      <c r="F52" s="96" t="s">
        <v>315</v>
      </c>
      <c r="G52" s="96" t="s">
        <v>406</v>
      </c>
      <c r="H52" s="96" t="s">
        <v>406</v>
      </c>
      <c r="I52" s="96"/>
      <c r="J52" s="96" t="s">
        <v>45</v>
      </c>
      <c r="K52" s="96"/>
      <c r="L52" s="96"/>
      <c r="M52" s="96"/>
      <c r="N52" s="96"/>
      <c r="O52" s="124"/>
    </row>
    <row r="53" spans="1:15" s="12" customFormat="1" ht="27.75" customHeight="1">
      <c r="A53" s="208"/>
      <c r="C53" s="118"/>
      <c r="D53" s="121"/>
      <c r="E53" s="96" t="s">
        <v>405</v>
      </c>
      <c r="F53" s="96" t="s">
        <v>315</v>
      </c>
      <c r="G53" s="96" t="s">
        <v>406</v>
      </c>
      <c r="H53" s="96" t="s">
        <v>406</v>
      </c>
      <c r="I53" s="96"/>
      <c r="J53" s="96" t="s">
        <v>406</v>
      </c>
      <c r="K53" s="96"/>
      <c r="L53" s="96"/>
      <c r="M53" s="96"/>
      <c r="N53" s="96"/>
      <c r="O53" s="124"/>
    </row>
    <row r="54" spans="1:15" s="12" customFormat="1" ht="27.75" customHeight="1">
      <c r="A54" s="208"/>
      <c r="C54" s="118"/>
      <c r="D54" s="121"/>
      <c r="E54" s="96" t="s">
        <v>407</v>
      </c>
      <c r="F54" s="96" t="s">
        <v>315</v>
      </c>
      <c r="G54" s="96">
        <v>1641</v>
      </c>
      <c r="H54" s="96">
        <v>1094</v>
      </c>
      <c r="I54" s="96"/>
      <c r="J54" s="96" t="s">
        <v>45</v>
      </c>
      <c r="K54" s="96"/>
      <c r="L54" s="96"/>
      <c r="M54" s="96"/>
      <c r="N54" s="96"/>
      <c r="O54" s="124"/>
    </row>
    <row r="55" spans="1:15" s="12" customFormat="1" ht="27.75" customHeight="1">
      <c r="A55" s="208"/>
      <c r="C55" s="118"/>
      <c r="D55" s="121"/>
      <c r="E55" s="96" t="s">
        <v>408</v>
      </c>
      <c r="F55" s="96" t="s">
        <v>315</v>
      </c>
      <c r="G55" s="96" t="s">
        <v>406</v>
      </c>
      <c r="H55" s="96" t="s">
        <v>406</v>
      </c>
      <c r="I55" s="96"/>
      <c r="J55" s="96" t="s">
        <v>404</v>
      </c>
      <c r="K55" s="96"/>
      <c r="L55" s="96"/>
      <c r="M55" s="96"/>
      <c r="N55" s="96"/>
      <c r="O55" s="124"/>
    </row>
    <row r="56" spans="1:15" s="12" customFormat="1" ht="27.75" customHeight="1">
      <c r="A56" s="208"/>
      <c r="C56" s="118"/>
      <c r="D56" s="121"/>
      <c r="E56" s="96" t="s">
        <v>409</v>
      </c>
      <c r="F56" s="96" t="s">
        <v>315</v>
      </c>
      <c r="G56" s="96" t="s">
        <v>406</v>
      </c>
      <c r="H56" s="96" t="s">
        <v>406</v>
      </c>
      <c r="I56" s="96"/>
      <c r="J56" s="96" t="s">
        <v>404</v>
      </c>
      <c r="K56" s="96"/>
      <c r="L56" s="96"/>
      <c r="M56" s="96"/>
      <c r="N56" s="96"/>
      <c r="O56" s="124"/>
    </row>
    <row r="57" spans="1:15" s="12" customFormat="1" ht="27.75" customHeight="1">
      <c r="A57" s="208"/>
      <c r="C57" s="118"/>
      <c r="D57" s="121"/>
      <c r="E57" s="96" t="s">
        <v>410</v>
      </c>
      <c r="F57" s="96" t="s">
        <v>315</v>
      </c>
      <c r="G57" s="96" t="s">
        <v>406</v>
      </c>
      <c r="H57" s="96" t="s">
        <v>406</v>
      </c>
      <c r="I57" s="96"/>
      <c r="J57" s="96" t="s">
        <v>404</v>
      </c>
      <c r="K57" s="96"/>
      <c r="L57" s="96"/>
      <c r="M57" s="96"/>
      <c r="N57" s="96"/>
      <c r="O57" s="124"/>
    </row>
    <row r="58" spans="1:15" s="12" customFormat="1" ht="27.75" customHeight="1">
      <c r="A58" s="208"/>
      <c r="C58" s="118"/>
      <c r="D58" s="121"/>
      <c r="E58" s="96" t="s">
        <v>411</v>
      </c>
      <c r="F58" s="96" t="s">
        <v>315</v>
      </c>
      <c r="G58" s="96" t="s">
        <v>406</v>
      </c>
      <c r="H58" s="96" t="s">
        <v>406</v>
      </c>
      <c r="I58" s="96"/>
      <c r="J58" s="96" t="s">
        <v>404</v>
      </c>
      <c r="K58" s="96"/>
      <c r="L58" s="96"/>
      <c r="M58" s="96"/>
      <c r="N58" s="96"/>
      <c r="O58" s="124"/>
    </row>
    <row r="59" spans="1:15" s="12" customFormat="1" ht="27.75" customHeight="1">
      <c r="A59" s="208"/>
      <c r="C59" s="119"/>
      <c r="D59" s="122"/>
      <c r="E59" s="96" t="s">
        <v>412</v>
      </c>
      <c r="F59" s="96" t="s">
        <v>315</v>
      </c>
      <c r="G59" s="96" t="s">
        <v>406</v>
      </c>
      <c r="H59" s="96" t="s">
        <v>406</v>
      </c>
      <c r="I59" s="96"/>
      <c r="J59" s="96" t="s">
        <v>404</v>
      </c>
      <c r="K59" s="96"/>
      <c r="L59" s="96"/>
      <c r="M59" s="96"/>
      <c r="N59" s="96"/>
      <c r="O59" s="125"/>
    </row>
    <row r="60" spans="1:15" s="12" customFormat="1" ht="27">
      <c r="A60" s="208"/>
      <c r="C60" s="97" t="s">
        <v>181</v>
      </c>
      <c r="D60" s="98">
        <v>1</v>
      </c>
      <c r="E60" s="98">
        <v>800</v>
      </c>
      <c r="F60" s="98" t="s">
        <v>316</v>
      </c>
      <c r="G60" s="98">
        <v>520</v>
      </c>
      <c r="H60" s="98">
        <v>280</v>
      </c>
      <c r="I60" s="98">
        <v>0</v>
      </c>
      <c r="J60" s="98"/>
      <c r="K60" s="98">
        <v>800</v>
      </c>
      <c r="L60" s="98"/>
      <c r="M60" s="98"/>
      <c r="N60" s="98"/>
      <c r="O60" s="99" t="s">
        <v>414</v>
      </c>
    </row>
    <row r="61" spans="1:15" s="12" customFormat="1" ht="36">
      <c r="A61" s="208"/>
      <c r="C61" s="97" t="s">
        <v>182</v>
      </c>
      <c r="D61" s="98">
        <v>1</v>
      </c>
      <c r="E61" s="98">
        <v>430</v>
      </c>
      <c r="F61" s="98" t="s">
        <v>393</v>
      </c>
      <c r="G61" s="98">
        <v>142</v>
      </c>
      <c r="H61" s="98">
        <v>288</v>
      </c>
      <c r="I61" s="98"/>
      <c r="J61" s="98"/>
      <c r="K61" s="98">
        <v>427</v>
      </c>
      <c r="L61" s="98"/>
      <c r="M61" s="98">
        <v>3</v>
      </c>
      <c r="N61" s="98"/>
      <c r="O61" s="99" t="s">
        <v>317</v>
      </c>
    </row>
    <row r="62" spans="1:15" s="12" customFormat="1" ht="27.75" customHeight="1">
      <c r="A62" s="208"/>
      <c r="C62" s="97" t="s">
        <v>183</v>
      </c>
      <c r="D62" s="98">
        <v>1</v>
      </c>
      <c r="E62" s="59">
        <v>2</v>
      </c>
      <c r="F62" s="59" t="s">
        <v>318</v>
      </c>
      <c r="G62" s="59">
        <v>644</v>
      </c>
      <c r="H62" s="59">
        <v>373</v>
      </c>
      <c r="I62" s="59"/>
      <c r="J62" s="59"/>
      <c r="K62" s="59">
        <v>1017</v>
      </c>
      <c r="L62" s="98"/>
      <c r="M62" s="98"/>
      <c r="N62" s="98"/>
      <c r="O62" s="102" t="s">
        <v>392</v>
      </c>
    </row>
    <row r="63" spans="1:15" s="12" customFormat="1" ht="21" customHeight="1">
      <c r="A63" s="208"/>
      <c r="C63" s="136" t="s">
        <v>184</v>
      </c>
      <c r="D63" s="139">
        <v>3</v>
      </c>
      <c r="E63" s="133">
        <v>3885</v>
      </c>
      <c r="F63" s="139" t="s">
        <v>376</v>
      </c>
      <c r="G63" s="133">
        <v>3352</v>
      </c>
      <c r="H63" s="133">
        <v>457</v>
      </c>
      <c r="I63" s="133">
        <v>0</v>
      </c>
      <c r="J63" s="133">
        <v>10</v>
      </c>
      <c r="K63" s="133">
        <v>3497</v>
      </c>
      <c r="L63" s="133">
        <v>0</v>
      </c>
      <c r="M63" s="133">
        <v>200</v>
      </c>
      <c r="N63" s="133">
        <v>60</v>
      </c>
      <c r="O63" s="129" t="s">
        <v>370</v>
      </c>
    </row>
    <row r="64" spans="1:15" s="12" customFormat="1" ht="21" customHeight="1">
      <c r="A64" s="208"/>
      <c r="C64" s="137"/>
      <c r="D64" s="140"/>
      <c r="E64" s="134"/>
      <c r="F64" s="140"/>
      <c r="G64" s="134"/>
      <c r="H64" s="134"/>
      <c r="I64" s="134"/>
      <c r="J64" s="134"/>
      <c r="K64" s="134"/>
      <c r="L64" s="134"/>
      <c r="M64" s="134"/>
      <c r="N64" s="134"/>
      <c r="O64" s="124"/>
    </row>
    <row r="65" spans="1:15" s="12" customFormat="1" ht="21" customHeight="1">
      <c r="A65" s="208"/>
      <c r="C65" s="137"/>
      <c r="D65" s="140"/>
      <c r="E65" s="134"/>
      <c r="F65" s="140"/>
      <c r="G65" s="134"/>
      <c r="H65" s="134"/>
      <c r="I65" s="134"/>
      <c r="J65" s="134"/>
      <c r="K65" s="134"/>
      <c r="L65" s="134"/>
      <c r="M65" s="134"/>
      <c r="N65" s="134"/>
      <c r="O65" s="124"/>
    </row>
    <row r="66" spans="1:15" s="12" customFormat="1" ht="18.75" customHeight="1">
      <c r="A66" s="208"/>
      <c r="C66" s="138"/>
      <c r="D66" s="141"/>
      <c r="E66" s="135"/>
      <c r="F66" s="141"/>
      <c r="G66" s="135"/>
      <c r="H66" s="135"/>
      <c r="I66" s="135"/>
      <c r="J66" s="135"/>
      <c r="K66" s="135"/>
      <c r="L66" s="135"/>
      <c r="M66" s="135"/>
      <c r="N66" s="135"/>
      <c r="O66" s="125"/>
    </row>
    <row r="67" spans="1:15" s="12" customFormat="1" ht="45.75" customHeight="1" thickBot="1">
      <c r="A67" s="208"/>
      <c r="C67" s="100" t="s">
        <v>185</v>
      </c>
      <c r="D67" s="60">
        <v>2</v>
      </c>
      <c r="E67" s="60">
        <v>883</v>
      </c>
      <c r="F67" s="60" t="s">
        <v>360</v>
      </c>
      <c r="G67" s="60">
        <f>448+234</f>
        <v>682</v>
      </c>
      <c r="H67" s="60">
        <f>129+72</f>
        <v>201</v>
      </c>
      <c r="I67" s="60"/>
      <c r="J67" s="60">
        <v>3</v>
      </c>
      <c r="K67" s="60">
        <f>253+577</f>
        <v>830</v>
      </c>
      <c r="L67" s="60">
        <v>3</v>
      </c>
      <c r="M67" s="60">
        <v>46</v>
      </c>
      <c r="N67" s="60">
        <v>1</v>
      </c>
      <c r="O67" s="101" t="s">
        <v>310</v>
      </c>
    </row>
    <row r="68" spans="1:15">
      <c r="C68" s="3"/>
      <c r="D68" s="3"/>
      <c r="E68" s="4"/>
      <c r="F68" s="3"/>
      <c r="G68" s="9"/>
      <c r="H68" s="9"/>
      <c r="I68" s="4"/>
      <c r="J68" s="4"/>
      <c r="K68" s="4"/>
      <c r="L68" s="4"/>
      <c r="M68" s="4"/>
      <c r="N68" s="4"/>
      <c r="O68" s="3"/>
    </row>
    <row r="69" spans="1:15" ht="15.75" thickBot="1">
      <c r="C69" s="16" t="s">
        <v>49</v>
      </c>
    </row>
    <row r="70" spans="1:15" ht="21" customHeight="1" thickBot="1">
      <c r="A70" s="208" t="s">
        <v>186</v>
      </c>
      <c r="C70" s="157" t="s">
        <v>50</v>
      </c>
      <c r="D70" s="158"/>
      <c r="E70" s="29" t="s">
        <v>51</v>
      </c>
      <c r="F70" s="158" t="s">
        <v>52</v>
      </c>
      <c r="G70" s="158"/>
      <c r="H70" s="158"/>
      <c r="I70" s="268" t="s">
        <v>53</v>
      </c>
      <c r="J70" s="268"/>
      <c r="K70" s="268"/>
      <c r="L70" s="268"/>
      <c r="M70" s="268"/>
      <c r="N70" s="268" t="s">
        <v>54</v>
      </c>
      <c r="O70" s="269"/>
    </row>
    <row r="71" spans="1:15" ht="20.25" customHeight="1">
      <c r="A71" s="208"/>
      <c r="C71" s="190" t="s">
        <v>55</v>
      </c>
      <c r="D71" s="191"/>
      <c r="E71" s="58" t="s">
        <v>361</v>
      </c>
      <c r="F71" s="180"/>
      <c r="G71" s="180"/>
      <c r="H71" s="180"/>
      <c r="I71" s="270"/>
      <c r="J71" s="270"/>
      <c r="K71" s="270"/>
      <c r="L71" s="270"/>
      <c r="M71" s="270"/>
      <c r="N71" s="270"/>
      <c r="O71" s="271"/>
    </row>
    <row r="72" spans="1:15" ht="20.25" customHeight="1">
      <c r="A72" s="208"/>
      <c r="C72" s="272" t="s">
        <v>56</v>
      </c>
      <c r="D72" s="156"/>
      <c r="E72" s="59" t="s">
        <v>361</v>
      </c>
      <c r="F72" s="273"/>
      <c r="G72" s="273"/>
      <c r="H72" s="273"/>
      <c r="I72" s="274"/>
      <c r="J72" s="274"/>
      <c r="K72" s="274"/>
      <c r="L72" s="274"/>
      <c r="M72" s="274"/>
      <c r="N72" s="274"/>
      <c r="O72" s="275"/>
    </row>
    <row r="73" spans="1:15" ht="47.25" customHeight="1">
      <c r="A73" s="208"/>
      <c r="C73" s="272" t="s">
        <v>57</v>
      </c>
      <c r="D73" s="156"/>
      <c r="E73" s="59" t="s">
        <v>362</v>
      </c>
      <c r="F73" s="273" t="s">
        <v>363</v>
      </c>
      <c r="G73" s="273"/>
      <c r="H73" s="273"/>
      <c r="I73" s="171" t="s">
        <v>364</v>
      </c>
      <c r="J73" s="276"/>
      <c r="K73" s="276"/>
      <c r="L73" s="276"/>
      <c r="M73" s="202"/>
      <c r="N73" s="277" t="s">
        <v>365</v>
      </c>
      <c r="O73" s="278"/>
    </row>
    <row r="74" spans="1:15" ht="20.25" customHeight="1">
      <c r="A74" s="208"/>
      <c r="C74" s="272" t="s">
        <v>58</v>
      </c>
      <c r="D74" s="156"/>
      <c r="E74" s="59" t="s">
        <v>361</v>
      </c>
      <c r="F74" s="273"/>
      <c r="G74" s="273"/>
      <c r="H74" s="273"/>
      <c r="I74" s="274"/>
      <c r="J74" s="274"/>
      <c r="K74" s="274"/>
      <c r="L74" s="274"/>
      <c r="M74" s="274"/>
      <c r="N74" s="274"/>
      <c r="O74" s="275"/>
    </row>
    <row r="75" spans="1:15" ht="20.25" customHeight="1" thickBot="1">
      <c r="A75" s="208"/>
      <c r="C75" s="279" t="s">
        <v>59</v>
      </c>
      <c r="D75" s="231"/>
      <c r="E75" s="60" t="s">
        <v>361</v>
      </c>
      <c r="F75" s="184"/>
      <c r="G75" s="184"/>
      <c r="H75" s="184"/>
      <c r="I75" s="280"/>
      <c r="J75" s="280"/>
      <c r="K75" s="280"/>
      <c r="L75" s="280"/>
      <c r="M75" s="280"/>
      <c r="N75" s="280"/>
      <c r="O75" s="281"/>
    </row>
    <row r="76" spans="1:15">
      <c r="C76" s="5"/>
      <c r="D76" s="5"/>
      <c r="E76" s="6"/>
      <c r="F76" s="7"/>
      <c r="G76" s="7"/>
      <c r="H76" s="7"/>
      <c r="I76" s="17"/>
      <c r="J76" s="17"/>
      <c r="K76" s="17"/>
      <c r="L76" s="17"/>
      <c r="M76" s="17"/>
      <c r="N76" s="17"/>
      <c r="O76" s="17"/>
    </row>
    <row r="77" spans="1:15" ht="15.75" thickBot="1">
      <c r="C77" s="16" t="s">
        <v>60</v>
      </c>
    </row>
    <row r="78" spans="1:15" ht="18" customHeight="1" thickBot="1">
      <c r="A78" s="208" t="s">
        <v>187</v>
      </c>
      <c r="C78" s="263" t="s">
        <v>61</v>
      </c>
      <c r="D78" s="159"/>
      <c r="E78" s="159"/>
      <c r="F78" s="159"/>
      <c r="G78" s="159"/>
      <c r="H78" s="159"/>
      <c r="I78" s="159"/>
      <c r="J78" s="159"/>
      <c r="K78" s="46" t="s">
        <v>62</v>
      </c>
      <c r="L78" s="159" t="s">
        <v>63</v>
      </c>
      <c r="M78" s="159"/>
      <c r="N78" s="159"/>
      <c r="O78" s="160"/>
    </row>
    <row r="79" spans="1:15" ht="17.25" customHeight="1">
      <c r="A79" s="208"/>
      <c r="C79" s="282" t="s">
        <v>64</v>
      </c>
      <c r="D79" s="283"/>
      <c r="E79" s="283"/>
      <c r="F79" s="283"/>
      <c r="G79" s="283"/>
      <c r="H79" s="283"/>
      <c r="I79" s="283"/>
      <c r="J79" s="283"/>
      <c r="K79" s="26" t="s">
        <v>250</v>
      </c>
      <c r="L79" s="284" t="s">
        <v>372</v>
      </c>
      <c r="M79" s="284"/>
      <c r="N79" s="284"/>
      <c r="O79" s="285"/>
    </row>
    <row r="80" spans="1:15" ht="14.25" customHeight="1" thickBot="1">
      <c r="A80" s="208"/>
      <c r="C80" s="286" t="s">
        <v>65</v>
      </c>
      <c r="D80" s="287"/>
      <c r="E80" s="287"/>
      <c r="F80" s="287"/>
      <c r="G80" s="287"/>
      <c r="H80" s="287"/>
      <c r="I80" s="287"/>
      <c r="J80" s="287"/>
      <c r="K80" s="27" t="s">
        <v>250</v>
      </c>
      <c r="L80" s="288" t="s">
        <v>372</v>
      </c>
      <c r="M80" s="288"/>
      <c r="N80" s="288"/>
      <c r="O80" s="289"/>
    </row>
    <row r="81" spans="1:15" ht="14.25" customHeight="1">
      <c r="C81" s="5"/>
      <c r="D81" s="5"/>
      <c r="E81" s="5"/>
      <c r="F81" s="5"/>
      <c r="G81" s="22"/>
      <c r="H81" s="22"/>
      <c r="I81" s="5"/>
      <c r="J81" s="5"/>
      <c r="L81" s="3"/>
    </row>
    <row r="82" spans="1:15" ht="14.25" customHeight="1" thickBot="1">
      <c r="C82" s="16" t="s">
        <v>66</v>
      </c>
    </row>
    <row r="83" spans="1:15" ht="45.75" customHeight="1" thickBot="1">
      <c r="A83" s="208" t="s">
        <v>187</v>
      </c>
      <c r="C83" s="263" t="s">
        <v>67</v>
      </c>
      <c r="D83" s="159"/>
      <c r="E83" s="159"/>
      <c r="F83" s="159"/>
      <c r="G83" s="159"/>
      <c r="H83" s="159"/>
      <c r="I83" s="159"/>
      <c r="J83" s="46" t="s">
        <v>51</v>
      </c>
      <c r="K83" s="46" t="s">
        <v>68</v>
      </c>
      <c r="L83" s="159" t="s">
        <v>63</v>
      </c>
      <c r="M83" s="159"/>
      <c r="N83" s="159"/>
      <c r="O83" s="160"/>
    </row>
    <row r="84" spans="1:15">
      <c r="A84" s="208"/>
      <c r="C84" s="190" t="s">
        <v>69</v>
      </c>
      <c r="D84" s="191"/>
      <c r="E84" s="191"/>
      <c r="F84" s="191"/>
      <c r="G84" s="191"/>
      <c r="H84" s="191"/>
      <c r="I84" s="191"/>
      <c r="J84" s="88" t="s">
        <v>250</v>
      </c>
      <c r="K84" s="93"/>
      <c r="L84" s="270" t="s">
        <v>372</v>
      </c>
      <c r="M84" s="270"/>
      <c r="N84" s="270"/>
      <c r="O84" s="271"/>
    </row>
    <row r="85" spans="1:15">
      <c r="A85" s="208"/>
      <c r="C85" s="272" t="s">
        <v>70</v>
      </c>
      <c r="D85" s="156"/>
      <c r="E85" s="156"/>
      <c r="F85" s="156" t="s">
        <v>71</v>
      </c>
      <c r="G85" s="156"/>
      <c r="H85" s="156"/>
      <c r="I85" s="156"/>
      <c r="J85" s="64" t="s">
        <v>250</v>
      </c>
      <c r="K85" s="94"/>
      <c r="L85" s="274" t="s">
        <v>372</v>
      </c>
      <c r="M85" s="274"/>
      <c r="N85" s="274"/>
      <c r="O85" s="275"/>
    </row>
    <row r="86" spans="1:15">
      <c r="A86" s="208"/>
      <c r="C86" s="272" t="s">
        <v>72</v>
      </c>
      <c r="D86" s="156"/>
      <c r="E86" s="156"/>
      <c r="F86" s="156" t="s">
        <v>71</v>
      </c>
      <c r="G86" s="156"/>
      <c r="H86" s="156"/>
      <c r="I86" s="156"/>
      <c r="J86" s="64" t="s">
        <v>250</v>
      </c>
      <c r="K86" s="94"/>
      <c r="L86" s="274" t="s">
        <v>372</v>
      </c>
      <c r="M86" s="274"/>
      <c r="N86" s="274"/>
      <c r="O86" s="275"/>
    </row>
    <row r="87" spans="1:15">
      <c r="A87" s="208"/>
      <c r="C87" s="272" t="s">
        <v>73</v>
      </c>
      <c r="D87" s="156"/>
      <c r="E87" s="156"/>
      <c r="F87" s="156" t="s">
        <v>71</v>
      </c>
      <c r="G87" s="156"/>
      <c r="H87" s="156"/>
      <c r="I87" s="156"/>
      <c r="J87" s="64" t="s">
        <v>250</v>
      </c>
      <c r="K87" s="94"/>
      <c r="L87" s="274" t="s">
        <v>372</v>
      </c>
      <c r="M87" s="274"/>
      <c r="N87" s="274"/>
      <c r="O87" s="275"/>
    </row>
    <row r="88" spans="1:15">
      <c r="A88" s="208"/>
      <c r="C88" s="272" t="s">
        <v>74</v>
      </c>
      <c r="D88" s="156"/>
      <c r="E88" s="156"/>
      <c r="F88" s="156" t="s">
        <v>71</v>
      </c>
      <c r="G88" s="156"/>
      <c r="H88" s="156"/>
      <c r="I88" s="156"/>
      <c r="J88" s="64" t="s">
        <v>250</v>
      </c>
      <c r="K88" s="94"/>
      <c r="L88" s="274" t="s">
        <v>372</v>
      </c>
      <c r="M88" s="274"/>
      <c r="N88" s="274"/>
      <c r="O88" s="275"/>
    </row>
    <row r="89" spans="1:15" ht="15.75" thickBot="1">
      <c r="A89" s="208"/>
      <c r="C89" s="279" t="s">
        <v>75</v>
      </c>
      <c r="D89" s="231"/>
      <c r="E89" s="231"/>
      <c r="F89" s="231" t="s">
        <v>71</v>
      </c>
      <c r="G89" s="231"/>
      <c r="H89" s="231"/>
      <c r="I89" s="231"/>
      <c r="J89" s="89" t="s">
        <v>250</v>
      </c>
      <c r="K89" s="95"/>
      <c r="L89" s="280" t="s">
        <v>372</v>
      </c>
      <c r="M89" s="280"/>
      <c r="N89" s="280"/>
      <c r="O89" s="281"/>
    </row>
    <row r="91" spans="1:15" ht="15.75" thickBot="1">
      <c r="C91" s="16" t="s">
        <v>76</v>
      </c>
    </row>
    <row r="92" spans="1:15" ht="18" customHeight="1" thickBot="1">
      <c r="A92" s="208" t="s">
        <v>187</v>
      </c>
      <c r="C92" s="263" t="s">
        <v>77</v>
      </c>
      <c r="D92" s="159"/>
      <c r="E92" s="159"/>
      <c r="F92" s="159"/>
      <c r="G92" s="159"/>
      <c r="H92" s="159"/>
      <c r="I92" s="159"/>
      <c r="J92" s="46" t="s">
        <v>51</v>
      </c>
      <c r="K92" s="46" t="s">
        <v>78</v>
      </c>
      <c r="L92" s="159" t="s">
        <v>63</v>
      </c>
      <c r="M92" s="159"/>
      <c r="N92" s="159"/>
      <c r="O92" s="160"/>
    </row>
    <row r="93" spans="1:15">
      <c r="A93" s="208"/>
      <c r="C93" s="190" t="s">
        <v>79</v>
      </c>
      <c r="D93" s="191"/>
      <c r="E93" s="191"/>
      <c r="F93" s="191"/>
      <c r="G93" s="191"/>
      <c r="H93" s="191"/>
      <c r="I93" s="191"/>
      <c r="J93" s="88" t="s">
        <v>250</v>
      </c>
      <c r="K93" s="93"/>
      <c r="L93" s="270" t="s">
        <v>372</v>
      </c>
      <c r="M93" s="270"/>
      <c r="N93" s="270"/>
      <c r="O93" s="271"/>
    </row>
    <row r="94" spans="1:15">
      <c r="A94" s="208"/>
      <c r="C94" s="272" t="s">
        <v>80</v>
      </c>
      <c r="D94" s="156"/>
      <c r="E94" s="156"/>
      <c r="F94" s="156"/>
      <c r="G94" s="156"/>
      <c r="H94" s="156"/>
      <c r="I94" s="156"/>
      <c r="J94" s="64" t="s">
        <v>250</v>
      </c>
      <c r="K94" s="94"/>
      <c r="L94" s="274" t="s">
        <v>372</v>
      </c>
      <c r="M94" s="274"/>
      <c r="N94" s="274"/>
      <c r="O94" s="275"/>
    </row>
    <row r="95" spans="1:15">
      <c r="A95" s="208"/>
      <c r="C95" s="272" t="s">
        <v>81</v>
      </c>
      <c r="D95" s="156"/>
      <c r="E95" s="156"/>
      <c r="F95" s="156"/>
      <c r="G95" s="156"/>
      <c r="H95" s="156"/>
      <c r="I95" s="156"/>
      <c r="J95" s="64" t="s">
        <v>250</v>
      </c>
      <c r="K95" s="94"/>
      <c r="L95" s="274" t="s">
        <v>372</v>
      </c>
      <c r="M95" s="274"/>
      <c r="N95" s="274"/>
      <c r="O95" s="275"/>
    </row>
    <row r="96" spans="1:15">
      <c r="A96" s="208"/>
      <c r="C96" s="272" t="s">
        <v>82</v>
      </c>
      <c r="D96" s="156"/>
      <c r="E96" s="156"/>
      <c r="F96" s="156"/>
      <c r="G96" s="156"/>
      <c r="H96" s="156"/>
      <c r="I96" s="156"/>
      <c r="J96" s="64" t="s">
        <v>250</v>
      </c>
      <c r="K96" s="94"/>
      <c r="L96" s="274" t="s">
        <v>372</v>
      </c>
      <c r="M96" s="274"/>
      <c r="N96" s="274"/>
      <c r="O96" s="275"/>
    </row>
    <row r="97" spans="1:15" ht="15.75" thickBot="1">
      <c r="A97" s="208"/>
      <c r="C97" s="279" t="s">
        <v>75</v>
      </c>
      <c r="D97" s="231"/>
      <c r="E97" s="231"/>
      <c r="F97" s="231"/>
      <c r="G97" s="231"/>
      <c r="H97" s="231"/>
      <c r="I97" s="231"/>
      <c r="J97" s="89" t="s">
        <v>250</v>
      </c>
      <c r="K97" s="95"/>
      <c r="L97" s="280" t="s">
        <v>372</v>
      </c>
      <c r="M97" s="280"/>
      <c r="N97" s="280"/>
      <c r="O97" s="281"/>
    </row>
    <row r="98" spans="1:15">
      <c r="C98" s="15"/>
    </row>
    <row r="99" spans="1:15" ht="15.75" thickBot="1">
      <c r="C99" s="16" t="s">
        <v>83</v>
      </c>
    </row>
    <row r="100" spans="1:15" ht="24.75" customHeight="1" thickBot="1">
      <c r="A100" s="208" t="s">
        <v>178</v>
      </c>
      <c r="C100" s="28" t="s">
        <v>84</v>
      </c>
      <c r="D100" s="158" t="s">
        <v>85</v>
      </c>
      <c r="E100" s="158"/>
      <c r="F100" s="158"/>
      <c r="G100" s="29" t="s">
        <v>86</v>
      </c>
      <c r="H100" s="158" t="s">
        <v>87</v>
      </c>
      <c r="I100" s="158"/>
      <c r="J100" s="158"/>
      <c r="K100" s="158"/>
      <c r="L100" s="158" t="s">
        <v>63</v>
      </c>
      <c r="M100" s="158"/>
      <c r="N100" s="158"/>
      <c r="O100" s="178"/>
    </row>
    <row r="101" spans="1:15" ht="19.5" customHeight="1">
      <c r="A101" s="208"/>
      <c r="C101" s="61" t="s">
        <v>88</v>
      </c>
      <c r="D101" s="191" t="s">
        <v>89</v>
      </c>
      <c r="E101" s="191"/>
      <c r="F101" s="191"/>
      <c r="G101" s="58" t="s">
        <v>217</v>
      </c>
      <c r="H101" s="180" t="s">
        <v>218</v>
      </c>
      <c r="I101" s="180"/>
      <c r="J101" s="180"/>
      <c r="K101" s="180"/>
      <c r="L101" s="290" t="s">
        <v>310</v>
      </c>
      <c r="M101" s="291"/>
      <c r="N101" s="291"/>
      <c r="O101" s="292"/>
    </row>
    <row r="102" spans="1:15" ht="32.25" customHeight="1">
      <c r="A102" s="208"/>
      <c r="C102" s="25" t="s">
        <v>88</v>
      </c>
      <c r="D102" s="156" t="s">
        <v>90</v>
      </c>
      <c r="E102" s="156"/>
      <c r="F102" s="156"/>
      <c r="G102" s="59" t="s">
        <v>217</v>
      </c>
      <c r="H102" s="273" t="s">
        <v>219</v>
      </c>
      <c r="I102" s="273"/>
      <c r="J102" s="273"/>
      <c r="K102" s="273"/>
      <c r="L102" s="293"/>
      <c r="M102" s="294"/>
      <c r="N102" s="294"/>
      <c r="O102" s="295"/>
    </row>
    <row r="103" spans="1:15" ht="19.5" customHeight="1">
      <c r="A103" s="208"/>
      <c r="C103" s="25" t="s">
        <v>91</v>
      </c>
      <c r="D103" s="156" t="s">
        <v>92</v>
      </c>
      <c r="E103" s="156"/>
      <c r="F103" s="156"/>
      <c r="G103" s="59" t="s">
        <v>217</v>
      </c>
      <c r="H103" s="273" t="s">
        <v>433</v>
      </c>
      <c r="I103" s="273"/>
      <c r="J103" s="273"/>
      <c r="K103" s="273"/>
      <c r="L103" s="293"/>
      <c r="M103" s="294"/>
      <c r="N103" s="294"/>
      <c r="O103" s="295"/>
    </row>
    <row r="104" spans="1:15" ht="30.75" customHeight="1">
      <c r="A104" s="208"/>
      <c r="C104" s="25" t="s">
        <v>91</v>
      </c>
      <c r="D104" s="156" t="s">
        <v>93</v>
      </c>
      <c r="E104" s="156"/>
      <c r="F104" s="156"/>
      <c r="G104" s="59" t="s">
        <v>217</v>
      </c>
      <c r="H104" s="273" t="s">
        <v>434</v>
      </c>
      <c r="I104" s="273"/>
      <c r="J104" s="273"/>
      <c r="K104" s="273"/>
      <c r="L104" s="293"/>
      <c r="M104" s="294"/>
      <c r="N104" s="294"/>
      <c r="O104" s="295"/>
    </row>
    <row r="105" spans="1:15" ht="45" customHeight="1">
      <c r="A105" s="208"/>
      <c r="C105" s="25" t="s">
        <v>91</v>
      </c>
      <c r="D105" s="156" t="s">
        <v>94</v>
      </c>
      <c r="E105" s="156"/>
      <c r="F105" s="156"/>
      <c r="G105" s="59" t="s">
        <v>217</v>
      </c>
      <c r="H105" s="273" t="s">
        <v>435</v>
      </c>
      <c r="I105" s="273"/>
      <c r="J105" s="273"/>
      <c r="K105" s="273"/>
      <c r="L105" s="293"/>
      <c r="M105" s="294"/>
      <c r="N105" s="294"/>
      <c r="O105" s="295"/>
    </row>
    <row r="106" spans="1:15" ht="36.75" customHeight="1">
      <c r="A106" s="208"/>
      <c r="C106" s="25" t="s">
        <v>91</v>
      </c>
      <c r="D106" s="156" t="s">
        <v>95</v>
      </c>
      <c r="E106" s="156"/>
      <c r="F106" s="156"/>
      <c r="G106" s="59"/>
      <c r="H106" s="273" t="s">
        <v>436</v>
      </c>
      <c r="I106" s="273"/>
      <c r="J106" s="273"/>
      <c r="K106" s="273"/>
      <c r="L106" s="293"/>
      <c r="M106" s="294"/>
      <c r="N106" s="294"/>
      <c r="O106" s="295"/>
    </row>
    <row r="107" spans="1:15" ht="25.5" customHeight="1">
      <c r="A107" s="208"/>
      <c r="C107" s="25" t="s">
        <v>96</v>
      </c>
      <c r="D107" s="156" t="s">
        <v>97</v>
      </c>
      <c r="E107" s="156"/>
      <c r="F107" s="156"/>
      <c r="G107" s="59"/>
      <c r="H107" s="273" t="s">
        <v>437</v>
      </c>
      <c r="I107" s="273"/>
      <c r="J107" s="273"/>
      <c r="K107" s="273"/>
      <c r="L107" s="293"/>
      <c r="M107" s="294"/>
      <c r="N107" s="294"/>
      <c r="O107" s="295"/>
    </row>
    <row r="108" spans="1:15" ht="37.5" customHeight="1">
      <c r="A108" s="208"/>
      <c r="C108" s="25" t="s">
        <v>96</v>
      </c>
      <c r="D108" s="156" t="s">
        <v>98</v>
      </c>
      <c r="E108" s="156"/>
      <c r="F108" s="156"/>
      <c r="G108" s="59" t="s">
        <v>217</v>
      </c>
      <c r="H108" s="273" t="s">
        <v>220</v>
      </c>
      <c r="I108" s="273"/>
      <c r="J108" s="273"/>
      <c r="K108" s="273"/>
      <c r="L108" s="293"/>
      <c r="M108" s="294"/>
      <c r="N108" s="294"/>
      <c r="O108" s="295"/>
    </row>
    <row r="109" spans="1:15" ht="24" customHeight="1">
      <c r="A109" s="208"/>
      <c r="C109" s="25" t="s">
        <v>96</v>
      </c>
      <c r="D109" s="156" t="s">
        <v>99</v>
      </c>
      <c r="E109" s="156"/>
      <c r="F109" s="156"/>
      <c r="G109" s="59"/>
      <c r="H109" s="277" t="s">
        <v>440</v>
      </c>
      <c r="I109" s="277"/>
      <c r="J109" s="277"/>
      <c r="K109" s="277"/>
      <c r="L109" s="293"/>
      <c r="M109" s="294"/>
      <c r="N109" s="294"/>
      <c r="O109" s="295"/>
    </row>
    <row r="110" spans="1:15" ht="19.5" customHeight="1">
      <c r="A110" s="208"/>
      <c r="C110" s="25" t="s">
        <v>96</v>
      </c>
      <c r="D110" s="156" t="s">
        <v>100</v>
      </c>
      <c r="E110" s="156"/>
      <c r="F110" s="156"/>
      <c r="G110" s="59"/>
      <c r="H110" s="277" t="s">
        <v>440</v>
      </c>
      <c r="I110" s="277"/>
      <c r="J110" s="277"/>
      <c r="K110" s="277"/>
      <c r="L110" s="293"/>
      <c r="M110" s="294"/>
      <c r="N110" s="294"/>
      <c r="O110" s="295"/>
    </row>
    <row r="111" spans="1:15" ht="26.25" customHeight="1">
      <c r="A111" s="208"/>
      <c r="C111" s="25" t="s">
        <v>96</v>
      </c>
      <c r="D111" s="156" t="s">
        <v>101</v>
      </c>
      <c r="E111" s="156"/>
      <c r="F111" s="156"/>
      <c r="G111" s="59" t="s">
        <v>217</v>
      </c>
      <c r="H111" s="277" t="s">
        <v>439</v>
      </c>
      <c r="I111" s="277"/>
      <c r="J111" s="277"/>
      <c r="K111" s="277"/>
      <c r="L111" s="293"/>
      <c r="M111" s="294"/>
      <c r="N111" s="294"/>
      <c r="O111" s="295"/>
    </row>
    <row r="112" spans="1:15" ht="33" customHeight="1" thickBot="1">
      <c r="A112" s="208"/>
      <c r="C112" s="62" t="s">
        <v>102</v>
      </c>
      <c r="D112" s="231" t="s">
        <v>103</v>
      </c>
      <c r="E112" s="231"/>
      <c r="F112" s="231"/>
      <c r="G112" s="60"/>
      <c r="H112" s="273" t="s">
        <v>438</v>
      </c>
      <c r="I112" s="273"/>
      <c r="J112" s="273"/>
      <c r="K112" s="273"/>
      <c r="L112" s="296"/>
      <c r="M112" s="297"/>
      <c r="N112" s="297"/>
      <c r="O112" s="298"/>
    </row>
    <row r="113" spans="1:15" ht="30" customHeight="1" thickBot="1">
      <c r="A113" s="208"/>
      <c r="C113" s="299" t="s">
        <v>104</v>
      </c>
      <c r="D113" s="300"/>
      <c r="E113" s="300"/>
      <c r="F113" s="301"/>
      <c r="G113" s="301"/>
      <c r="H113" s="301"/>
      <c r="I113" s="301"/>
      <c r="J113" s="301"/>
      <c r="K113" s="301"/>
      <c r="L113" s="301"/>
      <c r="M113" s="301"/>
      <c r="N113" s="301"/>
      <c r="O113" s="302"/>
    </row>
    <row r="114" spans="1:15">
      <c r="C114" s="8"/>
    </row>
    <row r="115" spans="1:15" ht="15.75" thickBot="1">
      <c r="C115" s="16" t="s">
        <v>105</v>
      </c>
    </row>
    <row r="116" spans="1:15" ht="24.75" customHeight="1" thickBot="1">
      <c r="A116" s="209" t="s">
        <v>178</v>
      </c>
      <c r="C116" s="157" t="s">
        <v>106</v>
      </c>
      <c r="D116" s="158"/>
      <c r="E116" s="158"/>
      <c r="F116" s="158"/>
      <c r="G116" s="29" t="s">
        <v>107</v>
      </c>
      <c r="H116" s="303" t="s">
        <v>38</v>
      </c>
      <c r="I116" s="304"/>
      <c r="J116" s="305"/>
      <c r="K116" s="303" t="s">
        <v>39</v>
      </c>
      <c r="L116" s="304"/>
      <c r="M116" s="304"/>
      <c r="N116" s="304"/>
      <c r="O116" s="306"/>
    </row>
    <row r="117" spans="1:15" ht="17.25" thickBot="1">
      <c r="A117" s="209"/>
      <c r="C117" s="309">
        <v>45006</v>
      </c>
      <c r="D117" s="310"/>
      <c r="E117" s="310"/>
      <c r="F117" s="311"/>
      <c r="G117" s="307">
        <v>105</v>
      </c>
      <c r="H117" s="38" t="s">
        <v>41</v>
      </c>
      <c r="I117" s="39" t="s">
        <v>42</v>
      </c>
      <c r="J117" s="39" t="s">
        <v>43</v>
      </c>
      <c r="K117" s="39" t="s">
        <v>44</v>
      </c>
      <c r="L117" s="39" t="s">
        <v>45</v>
      </c>
      <c r="M117" s="39" t="s">
        <v>46</v>
      </c>
      <c r="N117" s="39" t="s">
        <v>47</v>
      </c>
      <c r="O117" s="40" t="s">
        <v>48</v>
      </c>
    </row>
    <row r="118" spans="1:15" ht="15.75" thickBot="1">
      <c r="A118" s="209"/>
      <c r="C118" s="312"/>
      <c r="D118" s="313"/>
      <c r="E118" s="313"/>
      <c r="F118" s="314"/>
      <c r="G118" s="308"/>
      <c r="H118" s="23">
        <v>68</v>
      </c>
      <c r="I118" s="23">
        <v>37</v>
      </c>
      <c r="J118" s="23">
        <v>0</v>
      </c>
      <c r="K118" s="23">
        <v>0</v>
      </c>
      <c r="L118" s="23">
        <v>0</v>
      </c>
      <c r="M118" s="23">
        <v>0</v>
      </c>
      <c r="N118" s="23">
        <v>0</v>
      </c>
      <c r="O118" s="24">
        <v>0</v>
      </c>
    </row>
    <row r="119" spans="1:15">
      <c r="C119" s="9"/>
      <c r="D119" s="9"/>
      <c r="E119" s="9"/>
      <c r="F119" s="9"/>
      <c r="G119" s="9"/>
      <c r="H119" s="9"/>
      <c r="I119" s="4"/>
      <c r="J119" s="4"/>
      <c r="K119" s="4"/>
      <c r="L119" s="4"/>
      <c r="M119" s="4"/>
      <c r="N119" s="4"/>
      <c r="O119" s="4"/>
    </row>
    <row r="120" spans="1:15" ht="15.75" thickBot="1">
      <c r="C120" s="16" t="s">
        <v>108</v>
      </c>
    </row>
    <row r="121" spans="1:15" ht="60" customHeight="1" thickBot="1">
      <c r="A121" s="209" t="s">
        <v>178</v>
      </c>
      <c r="C121" s="157" t="s">
        <v>109</v>
      </c>
      <c r="D121" s="158"/>
      <c r="E121" s="158"/>
      <c r="F121" s="158"/>
      <c r="G121" s="29" t="s">
        <v>110</v>
      </c>
      <c r="H121" s="29" t="s">
        <v>111</v>
      </c>
      <c r="I121" s="158" t="s">
        <v>112</v>
      </c>
      <c r="J121" s="158"/>
      <c r="K121" s="158"/>
      <c r="L121" s="158" t="s">
        <v>40</v>
      </c>
      <c r="M121" s="158"/>
      <c r="N121" s="158"/>
      <c r="O121" s="178"/>
    </row>
    <row r="122" spans="1:15" ht="262.5" customHeight="1">
      <c r="A122" s="209"/>
      <c r="C122" s="315" t="s">
        <v>221</v>
      </c>
      <c r="D122" s="316"/>
      <c r="E122" s="316"/>
      <c r="F122" s="201"/>
      <c r="G122" s="58" t="s">
        <v>217</v>
      </c>
      <c r="H122" s="90">
        <v>1</v>
      </c>
      <c r="I122" s="317" t="s">
        <v>222</v>
      </c>
      <c r="J122" s="318"/>
      <c r="K122" s="318"/>
      <c r="L122" s="319" t="s">
        <v>249</v>
      </c>
      <c r="M122" s="316"/>
      <c r="N122" s="316"/>
      <c r="O122" s="320"/>
    </row>
    <row r="123" spans="1:15" ht="210" customHeight="1">
      <c r="A123" s="209"/>
      <c r="C123" s="321" t="s">
        <v>223</v>
      </c>
      <c r="D123" s="276"/>
      <c r="E123" s="276"/>
      <c r="F123" s="202"/>
      <c r="G123" s="59" t="s">
        <v>217</v>
      </c>
      <c r="H123" s="91">
        <v>1</v>
      </c>
      <c r="I123" s="175" t="s">
        <v>224</v>
      </c>
      <c r="J123" s="176"/>
      <c r="K123" s="176"/>
      <c r="L123" s="322" t="s">
        <v>249</v>
      </c>
      <c r="M123" s="276"/>
      <c r="N123" s="276"/>
      <c r="O123" s="172"/>
    </row>
    <row r="124" spans="1:15" ht="136.5" customHeight="1">
      <c r="A124" s="209"/>
      <c r="C124" s="321" t="s">
        <v>227</v>
      </c>
      <c r="D124" s="276"/>
      <c r="E124" s="276"/>
      <c r="F124" s="202"/>
      <c r="G124" s="59" t="s">
        <v>217</v>
      </c>
      <c r="H124" s="91">
        <v>1</v>
      </c>
      <c r="I124" s="175" t="s">
        <v>225</v>
      </c>
      <c r="J124" s="176"/>
      <c r="K124" s="176"/>
      <c r="L124" s="322" t="s">
        <v>249</v>
      </c>
      <c r="M124" s="276"/>
      <c r="N124" s="276"/>
      <c r="O124" s="172"/>
    </row>
    <row r="125" spans="1:15" ht="88.5" customHeight="1">
      <c r="A125" s="209"/>
      <c r="C125" s="321" t="s">
        <v>226</v>
      </c>
      <c r="D125" s="276"/>
      <c r="E125" s="276"/>
      <c r="F125" s="202"/>
      <c r="G125" s="59" t="s">
        <v>217</v>
      </c>
      <c r="H125" s="91">
        <v>1</v>
      </c>
      <c r="I125" s="175" t="s">
        <v>228</v>
      </c>
      <c r="J125" s="176"/>
      <c r="K125" s="176"/>
      <c r="L125" s="322" t="s">
        <v>249</v>
      </c>
      <c r="M125" s="276"/>
      <c r="N125" s="276"/>
      <c r="O125" s="172"/>
    </row>
    <row r="126" spans="1:15" ht="241.5" customHeight="1">
      <c r="A126" s="209"/>
      <c r="C126" s="321" t="s">
        <v>366</v>
      </c>
      <c r="D126" s="276"/>
      <c r="E126" s="276"/>
      <c r="F126" s="202"/>
      <c r="G126" s="59" t="s">
        <v>217</v>
      </c>
      <c r="H126" s="91">
        <v>1</v>
      </c>
      <c r="I126" s="175" t="s">
        <v>229</v>
      </c>
      <c r="J126" s="176"/>
      <c r="K126" s="176"/>
      <c r="L126" s="322" t="s">
        <v>249</v>
      </c>
      <c r="M126" s="276"/>
      <c r="N126" s="276"/>
      <c r="O126" s="172"/>
    </row>
    <row r="127" spans="1:15" ht="291" customHeight="1">
      <c r="A127" s="1"/>
      <c r="C127" s="321" t="s">
        <v>230</v>
      </c>
      <c r="D127" s="276"/>
      <c r="E127" s="276"/>
      <c r="F127" s="202"/>
      <c r="G127" s="59" t="s">
        <v>217</v>
      </c>
      <c r="H127" s="91">
        <v>1</v>
      </c>
      <c r="I127" s="175" t="s">
        <v>231</v>
      </c>
      <c r="J127" s="176"/>
      <c r="K127" s="176"/>
      <c r="L127" s="322" t="s">
        <v>249</v>
      </c>
      <c r="M127" s="276"/>
      <c r="N127" s="276"/>
      <c r="O127" s="172"/>
    </row>
    <row r="128" spans="1:15" ht="375" customHeight="1">
      <c r="A128" s="1"/>
      <c r="C128" s="321" t="s">
        <v>232</v>
      </c>
      <c r="D128" s="276"/>
      <c r="E128" s="276"/>
      <c r="F128" s="202"/>
      <c r="G128" s="59" t="s">
        <v>217</v>
      </c>
      <c r="H128" s="91">
        <v>0.7</v>
      </c>
      <c r="I128" s="175" t="s">
        <v>233</v>
      </c>
      <c r="J128" s="176"/>
      <c r="K128" s="176"/>
      <c r="L128" s="322" t="s">
        <v>249</v>
      </c>
      <c r="M128" s="276"/>
      <c r="N128" s="276"/>
      <c r="O128" s="172"/>
    </row>
    <row r="129" spans="1:15" ht="399.95" customHeight="1">
      <c r="A129" s="1"/>
      <c r="C129" s="321" t="s">
        <v>234</v>
      </c>
      <c r="D129" s="276"/>
      <c r="E129" s="276"/>
      <c r="F129" s="202"/>
      <c r="G129" s="59" t="s">
        <v>217</v>
      </c>
      <c r="H129" s="91">
        <v>0.7</v>
      </c>
      <c r="I129" s="175" t="s">
        <v>235</v>
      </c>
      <c r="J129" s="176"/>
      <c r="K129" s="176"/>
      <c r="L129" s="322" t="s">
        <v>249</v>
      </c>
      <c r="M129" s="276"/>
      <c r="N129" s="276"/>
      <c r="O129" s="172"/>
    </row>
    <row r="130" spans="1:15" ht="399.95" customHeight="1">
      <c r="A130" s="1"/>
      <c r="C130" s="321" t="s">
        <v>236</v>
      </c>
      <c r="D130" s="276"/>
      <c r="E130" s="276"/>
      <c r="F130" s="202"/>
      <c r="G130" s="59" t="s">
        <v>217</v>
      </c>
      <c r="H130" s="91">
        <v>0.7</v>
      </c>
      <c r="I130" s="175" t="s">
        <v>237</v>
      </c>
      <c r="J130" s="176"/>
      <c r="K130" s="176"/>
      <c r="L130" s="322" t="s">
        <v>249</v>
      </c>
      <c r="M130" s="276"/>
      <c r="N130" s="276"/>
      <c r="O130" s="172"/>
    </row>
    <row r="131" spans="1:15" ht="306.75" customHeight="1">
      <c r="A131" s="1"/>
      <c r="C131" s="321" t="s">
        <v>238</v>
      </c>
      <c r="D131" s="276"/>
      <c r="E131" s="276"/>
      <c r="F131" s="202"/>
      <c r="G131" s="59" t="s">
        <v>217</v>
      </c>
      <c r="H131" s="91">
        <v>1</v>
      </c>
      <c r="I131" s="175" t="s">
        <v>239</v>
      </c>
      <c r="J131" s="176"/>
      <c r="K131" s="176"/>
      <c r="L131" s="322" t="s">
        <v>249</v>
      </c>
      <c r="M131" s="276"/>
      <c r="N131" s="276"/>
      <c r="O131" s="172"/>
    </row>
    <row r="132" spans="1:15" ht="258.75" customHeight="1">
      <c r="A132" s="1"/>
      <c r="C132" s="321" t="s">
        <v>240</v>
      </c>
      <c r="D132" s="276"/>
      <c r="E132" s="276"/>
      <c r="F132" s="202"/>
      <c r="G132" s="59" t="s">
        <v>361</v>
      </c>
      <c r="H132" s="91">
        <v>0</v>
      </c>
      <c r="I132" s="175" t="s">
        <v>241</v>
      </c>
      <c r="J132" s="176"/>
      <c r="K132" s="176"/>
      <c r="L132" s="322" t="s">
        <v>249</v>
      </c>
      <c r="M132" s="276"/>
      <c r="N132" s="276"/>
      <c r="O132" s="172"/>
    </row>
    <row r="133" spans="1:15" ht="121.5" customHeight="1">
      <c r="A133" s="1"/>
      <c r="C133" s="321" t="s">
        <v>242</v>
      </c>
      <c r="D133" s="276"/>
      <c r="E133" s="276"/>
      <c r="F133" s="202"/>
      <c r="G133" s="59" t="s">
        <v>217</v>
      </c>
      <c r="H133" s="91">
        <v>0.8</v>
      </c>
      <c r="I133" s="175" t="s">
        <v>243</v>
      </c>
      <c r="J133" s="176"/>
      <c r="K133" s="176"/>
      <c r="L133" s="322" t="s">
        <v>249</v>
      </c>
      <c r="M133" s="276"/>
      <c r="N133" s="276"/>
      <c r="O133" s="172"/>
    </row>
    <row r="134" spans="1:15" ht="67.5" customHeight="1">
      <c r="A134" s="1"/>
      <c r="C134" s="321" t="s">
        <v>244</v>
      </c>
      <c r="D134" s="276"/>
      <c r="E134" s="276"/>
      <c r="F134" s="202"/>
      <c r="G134" s="59" t="s">
        <v>217</v>
      </c>
      <c r="H134" s="91">
        <v>0.7</v>
      </c>
      <c r="I134" s="175" t="s">
        <v>245</v>
      </c>
      <c r="J134" s="176"/>
      <c r="K134" s="176"/>
      <c r="L134" s="322" t="s">
        <v>249</v>
      </c>
      <c r="M134" s="276"/>
      <c r="N134" s="276"/>
      <c r="O134" s="172"/>
    </row>
    <row r="135" spans="1:15" ht="42.75" customHeight="1">
      <c r="A135" s="1"/>
      <c r="C135" s="321" t="s">
        <v>246</v>
      </c>
      <c r="D135" s="276"/>
      <c r="E135" s="276"/>
      <c r="F135" s="202"/>
      <c r="G135" s="59" t="s">
        <v>217</v>
      </c>
      <c r="H135" s="91">
        <v>1</v>
      </c>
      <c r="I135" s="175" t="s">
        <v>247</v>
      </c>
      <c r="J135" s="176"/>
      <c r="K135" s="176"/>
      <c r="L135" s="322" t="s">
        <v>249</v>
      </c>
      <c r="M135" s="276"/>
      <c r="N135" s="276"/>
      <c r="O135" s="172"/>
    </row>
    <row r="136" spans="1:15" ht="134.25" customHeight="1" thickBot="1">
      <c r="A136" s="1"/>
      <c r="C136" s="375" t="s">
        <v>367</v>
      </c>
      <c r="D136" s="376"/>
      <c r="E136" s="376"/>
      <c r="F136" s="207"/>
      <c r="G136" s="60" t="s">
        <v>217</v>
      </c>
      <c r="H136" s="92">
        <v>0.8</v>
      </c>
      <c r="I136" s="323" t="s">
        <v>248</v>
      </c>
      <c r="J136" s="324"/>
      <c r="K136" s="324"/>
      <c r="L136" s="377" t="s">
        <v>249</v>
      </c>
      <c r="M136" s="376"/>
      <c r="N136" s="376"/>
      <c r="O136" s="378"/>
    </row>
    <row r="137" spans="1:15">
      <c r="C137" s="3"/>
      <c r="D137" s="9"/>
      <c r="E137" s="9"/>
      <c r="F137" s="3"/>
      <c r="G137" s="9"/>
    </row>
    <row r="138" spans="1:15" ht="15.75" thickBot="1">
      <c r="C138" s="16" t="s">
        <v>113</v>
      </c>
    </row>
    <row r="139" spans="1:15" ht="88.9" customHeight="1" thickBot="1">
      <c r="A139" s="208" t="s">
        <v>188</v>
      </c>
      <c r="C139" s="47" t="s">
        <v>114</v>
      </c>
      <c r="D139" s="48" t="s">
        <v>115</v>
      </c>
      <c r="E139" s="48" t="s">
        <v>116</v>
      </c>
      <c r="F139" s="45" t="s">
        <v>117</v>
      </c>
      <c r="G139" s="45" t="s">
        <v>118</v>
      </c>
      <c r="H139" s="194" t="s">
        <v>63</v>
      </c>
      <c r="I139" s="194"/>
      <c r="J139" s="194"/>
      <c r="K139" s="194"/>
      <c r="L139" s="195" t="s">
        <v>119</v>
      </c>
      <c r="M139" s="196"/>
      <c r="N139" s="48" t="s">
        <v>120</v>
      </c>
      <c r="O139" s="49" t="s">
        <v>121</v>
      </c>
    </row>
    <row r="140" spans="1:15" ht="15.75" customHeight="1">
      <c r="A140" s="208"/>
      <c r="C140" s="35" t="s">
        <v>122</v>
      </c>
      <c r="D140" s="58" t="s">
        <v>371</v>
      </c>
      <c r="E140" s="58" t="s">
        <v>371</v>
      </c>
      <c r="F140" s="58" t="s">
        <v>371</v>
      </c>
      <c r="G140" s="58" t="s">
        <v>371</v>
      </c>
      <c r="H140" s="197" t="s">
        <v>371</v>
      </c>
      <c r="I140" s="198"/>
      <c r="J140" s="198"/>
      <c r="K140" s="199"/>
      <c r="L140" s="200" t="s">
        <v>371</v>
      </c>
      <c r="M140" s="201"/>
      <c r="N140" s="58" t="s">
        <v>371</v>
      </c>
      <c r="O140" s="52" t="s">
        <v>371</v>
      </c>
    </row>
    <row r="141" spans="1:15">
      <c r="A141" s="208"/>
      <c r="C141" s="37" t="s">
        <v>123</v>
      </c>
      <c r="D141" s="59" t="s">
        <v>371</v>
      </c>
      <c r="E141" s="59" t="s">
        <v>371</v>
      </c>
      <c r="F141" s="59" t="s">
        <v>371</v>
      </c>
      <c r="G141" s="59" t="s">
        <v>371</v>
      </c>
      <c r="H141" s="173" t="s">
        <v>371</v>
      </c>
      <c r="I141" s="169"/>
      <c r="J141" s="169"/>
      <c r="K141" s="170"/>
      <c r="L141" s="171" t="s">
        <v>371</v>
      </c>
      <c r="M141" s="202"/>
      <c r="N141" s="59" t="s">
        <v>371</v>
      </c>
      <c r="O141" s="53" t="s">
        <v>371</v>
      </c>
    </row>
    <row r="142" spans="1:15">
      <c r="A142" s="208"/>
      <c r="C142" s="37" t="s">
        <v>124</v>
      </c>
      <c r="D142" s="59" t="s">
        <v>371</v>
      </c>
      <c r="E142" s="59" t="s">
        <v>371</v>
      </c>
      <c r="F142" s="59" t="s">
        <v>371</v>
      </c>
      <c r="G142" s="59" t="s">
        <v>371</v>
      </c>
      <c r="H142" s="173" t="s">
        <v>371</v>
      </c>
      <c r="I142" s="169"/>
      <c r="J142" s="169"/>
      <c r="K142" s="170"/>
      <c r="L142" s="171" t="s">
        <v>371</v>
      </c>
      <c r="M142" s="202"/>
      <c r="N142" s="59" t="s">
        <v>371</v>
      </c>
      <c r="O142" s="53" t="s">
        <v>371</v>
      </c>
    </row>
    <row r="143" spans="1:15" ht="15.75" thickBot="1">
      <c r="A143" s="208"/>
      <c r="C143" s="36" t="s">
        <v>125</v>
      </c>
      <c r="D143" s="60" t="s">
        <v>371</v>
      </c>
      <c r="E143" s="60" t="s">
        <v>371</v>
      </c>
      <c r="F143" s="60" t="s">
        <v>371</v>
      </c>
      <c r="G143" s="60" t="s">
        <v>371</v>
      </c>
      <c r="H143" s="203" t="s">
        <v>371</v>
      </c>
      <c r="I143" s="204"/>
      <c r="J143" s="204"/>
      <c r="K143" s="205"/>
      <c r="L143" s="206" t="s">
        <v>371</v>
      </c>
      <c r="M143" s="207"/>
      <c r="N143" s="60" t="s">
        <v>371</v>
      </c>
      <c r="O143" s="54" t="s">
        <v>371</v>
      </c>
    </row>
    <row r="144" spans="1:15">
      <c r="C144" s="5"/>
      <c r="D144" s="5"/>
      <c r="E144" s="5"/>
      <c r="F144" s="5"/>
      <c r="G144" s="22"/>
      <c r="H144" s="9"/>
      <c r="L144" s="17"/>
      <c r="M144" s="17"/>
      <c r="N144" s="17"/>
      <c r="O144" s="17"/>
    </row>
    <row r="145" spans="1:15" ht="15.75" thickBot="1">
      <c r="C145" s="16" t="s">
        <v>126</v>
      </c>
    </row>
    <row r="146" spans="1:15" ht="18.75" thickBot="1">
      <c r="A146" s="208" t="s">
        <v>311</v>
      </c>
      <c r="C146" s="157" t="s">
        <v>127</v>
      </c>
      <c r="D146" s="158"/>
      <c r="E146" s="158"/>
      <c r="F146" s="158"/>
      <c r="G146" s="158"/>
      <c r="H146" s="158"/>
      <c r="I146" s="158"/>
      <c r="J146" s="158"/>
      <c r="K146" s="29" t="s">
        <v>51</v>
      </c>
      <c r="L146" s="158" t="s">
        <v>128</v>
      </c>
      <c r="M146" s="158"/>
      <c r="N146" s="158"/>
      <c r="O146" s="178"/>
    </row>
    <row r="147" spans="1:15" ht="19.5" customHeight="1">
      <c r="A147" s="208"/>
      <c r="C147" s="179" t="s">
        <v>129</v>
      </c>
      <c r="D147" s="180"/>
      <c r="E147" s="180"/>
      <c r="F147" s="180"/>
      <c r="G147" s="180"/>
      <c r="H147" s="180"/>
      <c r="I147" s="180"/>
      <c r="J147" s="180"/>
      <c r="K147" s="88" t="s">
        <v>251</v>
      </c>
      <c r="L147" s="181" t="s">
        <v>319</v>
      </c>
      <c r="M147" s="180"/>
      <c r="N147" s="180"/>
      <c r="O147" s="182"/>
    </row>
    <row r="148" spans="1:15" ht="24" customHeight="1" thickBot="1">
      <c r="A148" s="208"/>
      <c r="C148" s="183" t="s">
        <v>130</v>
      </c>
      <c r="D148" s="184"/>
      <c r="E148" s="184"/>
      <c r="F148" s="184"/>
      <c r="G148" s="184"/>
      <c r="H148" s="184"/>
      <c r="I148" s="184"/>
      <c r="J148" s="184"/>
      <c r="K148" s="89" t="s">
        <v>251</v>
      </c>
      <c r="L148" s="185" t="s">
        <v>320</v>
      </c>
      <c r="M148" s="184"/>
      <c r="N148" s="184"/>
      <c r="O148" s="186"/>
    </row>
    <row r="149" spans="1:15">
      <c r="C149" s="5"/>
      <c r="D149" s="5"/>
      <c r="E149" s="5"/>
      <c r="F149" s="5"/>
      <c r="G149" s="22"/>
      <c r="H149" s="22"/>
      <c r="I149" s="5"/>
      <c r="J149" s="5"/>
      <c r="L149" s="17"/>
      <c r="M149" s="17"/>
      <c r="N149" s="17"/>
      <c r="O149" s="17"/>
    </row>
    <row r="150" spans="1:15" ht="15.75" thickBot="1">
      <c r="C150" s="16" t="s">
        <v>131</v>
      </c>
    </row>
    <row r="151" spans="1:15" ht="16.5" customHeight="1" thickBot="1">
      <c r="A151" s="208" t="s">
        <v>189</v>
      </c>
      <c r="C151" s="187" t="s">
        <v>132</v>
      </c>
      <c r="D151" s="188"/>
      <c r="E151" s="188"/>
      <c r="F151" s="188"/>
      <c r="G151" s="188"/>
      <c r="H151" s="188"/>
      <c r="I151" s="188"/>
      <c r="J151" s="189"/>
      <c r="K151" s="46" t="s">
        <v>51</v>
      </c>
      <c r="L151" s="159" t="s">
        <v>128</v>
      </c>
      <c r="M151" s="159"/>
      <c r="N151" s="159"/>
      <c r="O151" s="160"/>
    </row>
    <row r="152" spans="1:15" ht="27" customHeight="1">
      <c r="A152" s="208"/>
      <c r="C152" s="190" t="s">
        <v>133</v>
      </c>
      <c r="D152" s="191"/>
      <c r="E152" s="191"/>
      <c r="F152" s="191"/>
      <c r="G152" s="191"/>
      <c r="H152" s="191"/>
      <c r="I152" s="191"/>
      <c r="J152" s="191"/>
      <c r="K152" s="88" t="s">
        <v>251</v>
      </c>
      <c r="L152" s="192" t="s">
        <v>256</v>
      </c>
      <c r="M152" s="191"/>
      <c r="N152" s="191"/>
      <c r="O152" s="193"/>
    </row>
    <row r="153" spans="1:15" ht="32.25" customHeight="1" thickBot="1">
      <c r="A153" s="208"/>
      <c r="C153" s="279" t="s">
        <v>134</v>
      </c>
      <c r="D153" s="231"/>
      <c r="E153" s="231"/>
      <c r="F153" s="231"/>
      <c r="G153" s="231"/>
      <c r="H153" s="231"/>
      <c r="I153" s="231"/>
      <c r="J153" s="231"/>
      <c r="K153" s="89" t="s">
        <v>251</v>
      </c>
      <c r="L153" s="326" t="s">
        <v>256</v>
      </c>
      <c r="M153" s="231"/>
      <c r="N153" s="231"/>
      <c r="O153" s="232"/>
    </row>
    <row r="155" spans="1:15" ht="15.75" thickBot="1">
      <c r="C155" s="16" t="s">
        <v>135</v>
      </c>
    </row>
    <row r="156" spans="1:15" ht="24.75" customHeight="1">
      <c r="A156" s="208" t="s">
        <v>190</v>
      </c>
      <c r="C156" s="327" t="s">
        <v>136</v>
      </c>
      <c r="D156" s="328"/>
      <c r="E156" s="328" t="s">
        <v>137</v>
      </c>
      <c r="F156" s="328"/>
      <c r="G156" s="328" t="s">
        <v>138</v>
      </c>
      <c r="H156" s="328" t="s">
        <v>139</v>
      </c>
      <c r="I156" s="328"/>
      <c r="J156" s="328" t="s">
        <v>140</v>
      </c>
      <c r="K156" s="328" t="s">
        <v>141</v>
      </c>
      <c r="L156" s="328"/>
      <c r="M156" s="328"/>
      <c r="N156" s="328" t="s">
        <v>142</v>
      </c>
      <c r="O156" s="332"/>
    </row>
    <row r="157" spans="1:15" ht="24" customHeight="1" thickBot="1">
      <c r="A157" s="208"/>
      <c r="C157" s="329" t="s">
        <v>143</v>
      </c>
      <c r="D157" s="330"/>
      <c r="E157" s="42" t="s">
        <v>144</v>
      </c>
      <c r="F157" s="42" t="s">
        <v>145</v>
      </c>
      <c r="G157" s="330"/>
      <c r="H157" s="42" t="s">
        <v>286</v>
      </c>
      <c r="I157" s="42" t="s">
        <v>146</v>
      </c>
      <c r="J157" s="330"/>
      <c r="K157" s="330"/>
      <c r="L157" s="330"/>
      <c r="M157" s="330"/>
      <c r="N157" s="330"/>
      <c r="O157" s="333"/>
    </row>
    <row r="158" spans="1:15" ht="54" customHeight="1">
      <c r="A158" s="208"/>
      <c r="C158" s="190" t="s">
        <v>257</v>
      </c>
      <c r="D158" s="191"/>
      <c r="E158" s="58">
        <v>1</v>
      </c>
      <c r="F158" s="56" t="s">
        <v>260</v>
      </c>
      <c r="G158" s="58" t="s">
        <v>261</v>
      </c>
      <c r="H158" s="74">
        <v>130684109</v>
      </c>
      <c r="I158" s="75">
        <v>205184221</v>
      </c>
      <c r="J158" s="76">
        <v>1</v>
      </c>
      <c r="K158" s="317" t="s">
        <v>287</v>
      </c>
      <c r="L158" s="318"/>
      <c r="M158" s="331"/>
      <c r="N158" s="148" t="s">
        <v>305</v>
      </c>
      <c r="O158" s="149"/>
    </row>
    <row r="159" spans="1:15" ht="51" customHeight="1">
      <c r="A159" s="208"/>
      <c r="C159" s="272" t="s">
        <v>257</v>
      </c>
      <c r="D159" s="156"/>
      <c r="E159" s="59">
        <v>2</v>
      </c>
      <c r="F159" s="55" t="s">
        <v>262</v>
      </c>
      <c r="G159" s="59" t="s">
        <v>263</v>
      </c>
      <c r="H159" s="77">
        <v>3025811065</v>
      </c>
      <c r="I159" s="78">
        <v>3099134345</v>
      </c>
      <c r="J159" s="79">
        <v>1</v>
      </c>
      <c r="K159" s="175" t="s">
        <v>288</v>
      </c>
      <c r="L159" s="176"/>
      <c r="M159" s="177"/>
      <c r="N159" s="146"/>
      <c r="O159" s="147"/>
    </row>
    <row r="160" spans="1:15" ht="72">
      <c r="A160" s="208"/>
      <c r="C160" s="272" t="s">
        <v>257</v>
      </c>
      <c r="D160" s="156"/>
      <c r="E160" s="59">
        <v>3</v>
      </c>
      <c r="F160" s="55" t="s">
        <v>264</v>
      </c>
      <c r="G160" s="59" t="s">
        <v>265</v>
      </c>
      <c r="H160" s="77">
        <v>677815</v>
      </c>
      <c r="I160" s="78">
        <v>504891</v>
      </c>
      <c r="J160" s="79">
        <v>0.74488024018353094</v>
      </c>
      <c r="K160" s="175" t="s">
        <v>289</v>
      </c>
      <c r="L160" s="176"/>
      <c r="M160" s="177"/>
      <c r="N160" s="171" t="s">
        <v>307</v>
      </c>
      <c r="O160" s="172"/>
    </row>
    <row r="161" spans="1:15" ht="126">
      <c r="A161" s="208"/>
      <c r="C161" s="272" t="s">
        <v>257</v>
      </c>
      <c r="D161" s="156"/>
      <c r="E161" s="59">
        <v>4</v>
      </c>
      <c r="F161" s="55" t="s">
        <v>266</v>
      </c>
      <c r="G161" s="59" t="s">
        <v>267</v>
      </c>
      <c r="H161" s="77">
        <v>74045</v>
      </c>
      <c r="I161" s="78">
        <v>76042</v>
      </c>
      <c r="J161" s="79">
        <v>0.97302991424133978</v>
      </c>
      <c r="K161" s="175" t="s">
        <v>290</v>
      </c>
      <c r="L161" s="176"/>
      <c r="M161" s="177"/>
      <c r="N161" s="171" t="s">
        <v>306</v>
      </c>
      <c r="O161" s="172"/>
    </row>
    <row r="162" spans="1:15" ht="90">
      <c r="A162" s="208"/>
      <c r="C162" s="272" t="s">
        <v>257</v>
      </c>
      <c r="D162" s="156"/>
      <c r="E162" s="59">
        <v>5</v>
      </c>
      <c r="F162" s="55" t="s">
        <v>268</v>
      </c>
      <c r="G162" s="59" t="s">
        <v>269</v>
      </c>
      <c r="H162" s="80">
        <v>0.1139</v>
      </c>
      <c r="I162" s="79">
        <v>0.1472</v>
      </c>
      <c r="J162" s="79">
        <v>0.70763827919227396</v>
      </c>
      <c r="K162" s="175" t="s">
        <v>291</v>
      </c>
      <c r="L162" s="176"/>
      <c r="M162" s="177"/>
      <c r="N162" s="171" t="s">
        <v>308</v>
      </c>
      <c r="O162" s="172"/>
    </row>
    <row r="163" spans="1:15" ht="126">
      <c r="A163" s="208"/>
      <c r="C163" s="272" t="s">
        <v>257</v>
      </c>
      <c r="D163" s="156"/>
      <c r="E163" s="59">
        <v>6</v>
      </c>
      <c r="F163" s="55" t="s">
        <v>270</v>
      </c>
      <c r="G163" s="59" t="s">
        <v>271</v>
      </c>
      <c r="H163" s="77">
        <v>6750</v>
      </c>
      <c r="I163" s="63">
        <v>6985</v>
      </c>
      <c r="J163" s="79">
        <v>1</v>
      </c>
      <c r="K163" s="175" t="s">
        <v>292</v>
      </c>
      <c r="L163" s="176"/>
      <c r="M163" s="177"/>
      <c r="N163" s="171" t="s">
        <v>309</v>
      </c>
      <c r="O163" s="172"/>
    </row>
    <row r="164" spans="1:15" ht="69.75" customHeight="1">
      <c r="A164" s="208"/>
      <c r="C164" s="272" t="s">
        <v>257</v>
      </c>
      <c r="D164" s="156"/>
      <c r="E164" s="59">
        <v>7</v>
      </c>
      <c r="F164" s="55" t="s">
        <v>272</v>
      </c>
      <c r="G164" s="59" t="s">
        <v>273</v>
      </c>
      <c r="H164" s="81">
        <v>36525000.640000001</v>
      </c>
      <c r="I164" s="82">
        <v>33117772.280000001</v>
      </c>
      <c r="J164" s="79">
        <v>0.90671517316091144</v>
      </c>
      <c r="K164" s="175" t="s">
        <v>293</v>
      </c>
      <c r="L164" s="176"/>
      <c r="M164" s="177"/>
      <c r="N164" s="171" t="s">
        <v>304</v>
      </c>
      <c r="O164" s="172"/>
    </row>
    <row r="165" spans="1:15" ht="63">
      <c r="A165" s="208"/>
      <c r="C165" s="272" t="s">
        <v>257</v>
      </c>
      <c r="D165" s="156"/>
      <c r="E165" s="59">
        <v>8</v>
      </c>
      <c r="F165" s="55" t="s">
        <v>274</v>
      </c>
      <c r="G165" s="59" t="s">
        <v>275</v>
      </c>
      <c r="H165" s="77">
        <v>93049492</v>
      </c>
      <c r="I165" s="82">
        <v>68024504</v>
      </c>
      <c r="J165" s="79">
        <v>0.73105723134952738</v>
      </c>
      <c r="K165" s="175" t="s">
        <v>294</v>
      </c>
      <c r="L165" s="176"/>
      <c r="M165" s="177"/>
      <c r="N165" s="171" t="s">
        <v>303</v>
      </c>
      <c r="O165" s="172"/>
    </row>
    <row r="166" spans="1:15" ht="138.75" customHeight="1">
      <c r="A166" s="208"/>
      <c r="C166" s="272" t="s">
        <v>257</v>
      </c>
      <c r="D166" s="156"/>
      <c r="E166" s="59">
        <v>9</v>
      </c>
      <c r="F166" s="55" t="s">
        <v>276</v>
      </c>
      <c r="G166" s="59" t="s">
        <v>277</v>
      </c>
      <c r="H166" s="59">
        <v>1208.44</v>
      </c>
      <c r="I166" s="82">
        <v>0</v>
      </c>
      <c r="J166" s="79">
        <v>0</v>
      </c>
      <c r="K166" s="175" t="s">
        <v>295</v>
      </c>
      <c r="L166" s="176"/>
      <c r="M166" s="177"/>
      <c r="N166" s="173" t="s">
        <v>302</v>
      </c>
      <c r="O166" s="174"/>
    </row>
    <row r="167" spans="1:15" ht="84" customHeight="1">
      <c r="A167" s="208"/>
      <c r="C167" s="272" t="s">
        <v>258</v>
      </c>
      <c r="D167" s="156"/>
      <c r="E167" s="59">
        <v>10</v>
      </c>
      <c r="F167" s="55" t="s">
        <v>278</v>
      </c>
      <c r="G167" s="59" t="s">
        <v>279</v>
      </c>
      <c r="H167" s="81">
        <v>441841.66</v>
      </c>
      <c r="I167" s="82">
        <v>493972.49</v>
      </c>
      <c r="J167" s="79">
        <v>1</v>
      </c>
      <c r="K167" s="175" t="s">
        <v>296</v>
      </c>
      <c r="L167" s="176"/>
      <c r="M167" s="177"/>
      <c r="N167" s="142" t="s">
        <v>301</v>
      </c>
      <c r="O167" s="143"/>
    </row>
    <row r="168" spans="1:15" ht="108">
      <c r="A168" s="208"/>
      <c r="C168" s="272" t="s">
        <v>258</v>
      </c>
      <c r="D168" s="156"/>
      <c r="E168" s="59">
        <v>11</v>
      </c>
      <c r="F168" s="55" t="s">
        <v>280</v>
      </c>
      <c r="G168" s="59" t="s">
        <v>281</v>
      </c>
      <c r="H168" s="77">
        <v>1808</v>
      </c>
      <c r="I168" s="78">
        <v>1808</v>
      </c>
      <c r="J168" s="79">
        <v>1</v>
      </c>
      <c r="K168" s="175" t="s">
        <v>297</v>
      </c>
      <c r="L168" s="176"/>
      <c r="M168" s="177"/>
      <c r="N168" s="146"/>
      <c r="O168" s="147"/>
    </row>
    <row r="169" spans="1:15" ht="109.5" customHeight="1">
      <c r="A169" s="208"/>
      <c r="C169" s="272" t="s">
        <v>259</v>
      </c>
      <c r="D169" s="156"/>
      <c r="E169" s="59">
        <v>12</v>
      </c>
      <c r="F169" s="55" t="s">
        <v>282</v>
      </c>
      <c r="G169" s="59" t="s">
        <v>283</v>
      </c>
      <c r="H169" s="83">
        <v>1</v>
      </c>
      <c r="I169" s="84">
        <v>1</v>
      </c>
      <c r="J169" s="79">
        <v>1</v>
      </c>
      <c r="K169" s="175" t="s">
        <v>298</v>
      </c>
      <c r="L169" s="176"/>
      <c r="M169" s="177"/>
      <c r="N169" s="142" t="s">
        <v>300</v>
      </c>
      <c r="O169" s="143"/>
    </row>
    <row r="170" spans="1:15" ht="76.5" customHeight="1" thickBot="1">
      <c r="A170" s="208"/>
      <c r="C170" s="279" t="s">
        <v>259</v>
      </c>
      <c r="D170" s="231"/>
      <c r="E170" s="60">
        <v>13</v>
      </c>
      <c r="F170" s="57" t="s">
        <v>284</v>
      </c>
      <c r="G170" s="60" t="s">
        <v>285</v>
      </c>
      <c r="H170" s="85">
        <v>1</v>
      </c>
      <c r="I170" s="86">
        <v>1</v>
      </c>
      <c r="J170" s="87">
        <v>1</v>
      </c>
      <c r="K170" s="323" t="s">
        <v>299</v>
      </c>
      <c r="L170" s="324"/>
      <c r="M170" s="325"/>
      <c r="N170" s="144"/>
      <c r="O170" s="145"/>
    </row>
    <row r="171" spans="1:15">
      <c r="C171" s="18"/>
      <c r="J171" s="21">
        <v>0.85102467985596797</v>
      </c>
    </row>
    <row r="172" spans="1:15">
      <c r="C172" s="16" t="s">
        <v>147</v>
      </c>
    </row>
    <row r="173" spans="1:15" ht="18">
      <c r="A173" s="208" t="s">
        <v>191</v>
      </c>
      <c r="C173" s="334" t="s">
        <v>148</v>
      </c>
      <c r="D173" s="334"/>
      <c r="E173" s="334"/>
      <c r="F173" s="334" t="s">
        <v>145</v>
      </c>
      <c r="G173" s="334"/>
      <c r="H173" s="334"/>
      <c r="I173" s="334"/>
      <c r="J173" s="41" t="s">
        <v>149</v>
      </c>
      <c r="K173" s="41" t="s">
        <v>150</v>
      </c>
      <c r="L173" s="334" t="s">
        <v>128</v>
      </c>
      <c r="M173" s="334"/>
      <c r="N173" s="334"/>
      <c r="O173" s="334"/>
    </row>
    <row r="174" spans="1:15" ht="28.5" customHeight="1">
      <c r="A174" s="208"/>
      <c r="C174" s="156" t="s">
        <v>321</v>
      </c>
      <c r="D174" s="156"/>
      <c r="E174" s="156"/>
      <c r="F174" s="156" t="s">
        <v>322</v>
      </c>
      <c r="G174" s="156"/>
      <c r="H174" s="156"/>
      <c r="I174" s="156"/>
      <c r="J174" s="104">
        <v>8609135.6199999992</v>
      </c>
      <c r="K174" s="104">
        <v>8609135.6199999992</v>
      </c>
      <c r="L174" s="335" t="s">
        <v>323</v>
      </c>
      <c r="M174" s="336"/>
      <c r="N174" s="336"/>
      <c r="O174" s="337"/>
    </row>
    <row r="175" spans="1:15" ht="28.5" customHeight="1">
      <c r="A175" s="208"/>
      <c r="C175" s="156" t="s">
        <v>324</v>
      </c>
      <c r="D175" s="156"/>
      <c r="E175" s="156"/>
      <c r="F175" s="156" t="s">
        <v>325</v>
      </c>
      <c r="G175" s="156" t="s">
        <v>325</v>
      </c>
      <c r="H175" s="156"/>
      <c r="I175" s="156"/>
      <c r="J175" s="104">
        <v>1201019.81</v>
      </c>
      <c r="K175" s="104">
        <v>1138327.3799999999</v>
      </c>
      <c r="L175" s="335" t="s">
        <v>323</v>
      </c>
      <c r="M175" s="336"/>
      <c r="N175" s="336"/>
      <c r="O175" s="337"/>
    </row>
    <row r="176" spans="1:15" ht="28.5" customHeight="1">
      <c r="A176" s="208"/>
      <c r="C176" s="156" t="s">
        <v>326</v>
      </c>
      <c r="D176" s="156"/>
      <c r="E176" s="156"/>
      <c r="F176" s="156" t="s">
        <v>327</v>
      </c>
      <c r="G176" s="156"/>
      <c r="H176" s="156"/>
      <c r="I176" s="156"/>
      <c r="J176" s="104">
        <v>90437.55</v>
      </c>
      <c r="K176" s="104">
        <v>89801.84</v>
      </c>
      <c r="L176" s="335" t="s">
        <v>323</v>
      </c>
      <c r="M176" s="336"/>
      <c r="N176" s="336"/>
      <c r="O176" s="337"/>
    </row>
    <row r="177" spans="1:15" ht="28.5" customHeight="1">
      <c r="A177" s="208"/>
      <c r="C177" s="156" t="s">
        <v>328</v>
      </c>
      <c r="D177" s="156"/>
      <c r="E177" s="156"/>
      <c r="F177" s="156" t="s">
        <v>329</v>
      </c>
      <c r="G177" s="156"/>
      <c r="H177" s="156"/>
      <c r="I177" s="156"/>
      <c r="J177" s="104">
        <v>403870.06</v>
      </c>
      <c r="K177" s="104">
        <v>403380.06</v>
      </c>
      <c r="L177" s="335" t="s">
        <v>323</v>
      </c>
      <c r="M177" s="336"/>
      <c r="N177" s="336"/>
      <c r="O177" s="337"/>
    </row>
    <row r="178" spans="1:15" ht="28.5" customHeight="1">
      <c r="A178" s="208"/>
      <c r="C178" s="156" t="s">
        <v>330</v>
      </c>
      <c r="D178" s="156"/>
      <c r="E178" s="156"/>
      <c r="F178" s="156" t="s">
        <v>331</v>
      </c>
      <c r="G178" s="156"/>
      <c r="H178" s="156"/>
      <c r="I178" s="156"/>
      <c r="J178" s="104">
        <v>75288.84</v>
      </c>
      <c r="K178" s="104">
        <v>75288.84</v>
      </c>
      <c r="L178" s="335" t="s">
        <v>323</v>
      </c>
      <c r="M178" s="336"/>
      <c r="N178" s="336"/>
      <c r="O178" s="337"/>
    </row>
    <row r="179" spans="1:15" ht="28.5" customHeight="1">
      <c r="A179" s="208"/>
      <c r="C179" s="338" t="s">
        <v>332</v>
      </c>
      <c r="D179" s="339"/>
      <c r="E179" s="340"/>
      <c r="F179" s="156" t="s">
        <v>333</v>
      </c>
      <c r="G179" s="156"/>
      <c r="H179" s="156"/>
      <c r="I179" s="156"/>
      <c r="J179" s="104">
        <v>676254.17</v>
      </c>
      <c r="K179" s="104">
        <v>668899.44999999995</v>
      </c>
      <c r="L179" s="335" t="s">
        <v>334</v>
      </c>
      <c r="M179" s="336"/>
      <c r="N179" s="336"/>
      <c r="O179" s="337"/>
    </row>
    <row r="180" spans="1:15" ht="28.5" customHeight="1">
      <c r="A180" s="208"/>
      <c r="C180" s="338" t="s">
        <v>335</v>
      </c>
      <c r="D180" s="339"/>
      <c r="E180" s="340"/>
      <c r="F180" s="156" t="s">
        <v>336</v>
      </c>
      <c r="G180" s="156"/>
      <c r="H180" s="156"/>
      <c r="I180" s="156"/>
      <c r="J180" s="104">
        <v>1605985.74</v>
      </c>
      <c r="K180" s="104">
        <v>574632.24</v>
      </c>
      <c r="L180" s="335" t="s">
        <v>334</v>
      </c>
      <c r="M180" s="336"/>
      <c r="N180" s="336"/>
      <c r="O180" s="337"/>
    </row>
    <row r="181" spans="1:15" ht="28.5" customHeight="1">
      <c r="A181" s="208"/>
      <c r="C181" s="338" t="s">
        <v>337</v>
      </c>
      <c r="D181" s="339"/>
      <c r="E181" s="340"/>
      <c r="F181" s="156" t="s">
        <v>338</v>
      </c>
      <c r="G181" s="156"/>
      <c r="H181" s="156"/>
      <c r="I181" s="156"/>
      <c r="J181" s="104">
        <v>6211579.25</v>
      </c>
      <c r="K181" s="104">
        <v>5948917.0199999996</v>
      </c>
      <c r="L181" s="335" t="s">
        <v>334</v>
      </c>
      <c r="M181" s="336"/>
      <c r="N181" s="336"/>
      <c r="O181" s="337"/>
    </row>
    <row r="182" spans="1:15" ht="28.5" customHeight="1">
      <c r="A182" s="208"/>
      <c r="C182" s="338" t="s">
        <v>339</v>
      </c>
      <c r="D182" s="339"/>
      <c r="E182" s="340"/>
      <c r="F182" s="156" t="s">
        <v>340</v>
      </c>
      <c r="G182" s="156"/>
      <c r="H182" s="156"/>
      <c r="I182" s="156"/>
      <c r="J182" s="104">
        <v>2994255.15</v>
      </c>
      <c r="K182" s="104">
        <v>183130.34</v>
      </c>
      <c r="L182" s="335" t="s">
        <v>334</v>
      </c>
      <c r="M182" s="336"/>
      <c r="N182" s="336"/>
      <c r="O182" s="337"/>
    </row>
    <row r="183" spans="1:15" ht="28.5" customHeight="1">
      <c r="A183" s="208"/>
      <c r="C183" s="338" t="s">
        <v>341</v>
      </c>
      <c r="D183" s="339"/>
      <c r="E183" s="340"/>
      <c r="F183" s="156" t="s">
        <v>342</v>
      </c>
      <c r="G183" s="156"/>
      <c r="H183" s="156"/>
      <c r="I183" s="156"/>
      <c r="J183" s="104">
        <v>68667382.489999995</v>
      </c>
      <c r="K183" s="104">
        <v>54359952.740000002</v>
      </c>
      <c r="L183" s="335" t="s">
        <v>334</v>
      </c>
      <c r="M183" s="336"/>
      <c r="N183" s="336"/>
      <c r="O183" s="337"/>
    </row>
    <row r="184" spans="1:15" ht="28.5" customHeight="1">
      <c r="A184" s="208"/>
      <c r="C184" s="338" t="s">
        <v>343</v>
      </c>
      <c r="D184" s="339"/>
      <c r="E184" s="340"/>
      <c r="F184" s="156" t="s">
        <v>331</v>
      </c>
      <c r="G184" s="156"/>
      <c r="H184" s="156"/>
      <c r="I184" s="156"/>
      <c r="J184" s="104">
        <v>34400.620000000003</v>
      </c>
      <c r="K184" s="104">
        <v>32395.08</v>
      </c>
      <c r="L184" s="335" t="s">
        <v>334</v>
      </c>
      <c r="M184" s="336"/>
      <c r="N184" s="336"/>
      <c r="O184" s="337"/>
    </row>
    <row r="186" spans="1:15" ht="15.75" thickBot="1">
      <c r="C186" s="16" t="s">
        <v>151</v>
      </c>
    </row>
    <row r="187" spans="1:15" ht="23.25" customHeight="1" thickBot="1">
      <c r="A187" s="208" t="s">
        <v>191</v>
      </c>
      <c r="C187" s="341" t="s">
        <v>152</v>
      </c>
      <c r="D187" s="194"/>
      <c r="E187" s="194" t="s">
        <v>153</v>
      </c>
      <c r="F187" s="194"/>
      <c r="G187" s="194" t="s">
        <v>154</v>
      </c>
      <c r="H187" s="194"/>
      <c r="I187" s="194" t="s">
        <v>155</v>
      </c>
      <c r="J187" s="194"/>
      <c r="K187" s="194"/>
      <c r="L187" s="194" t="s">
        <v>156</v>
      </c>
      <c r="M187" s="194"/>
      <c r="N187" s="194"/>
      <c r="O187" s="43" t="s">
        <v>157</v>
      </c>
    </row>
    <row r="188" spans="1:15" ht="15.75" thickBot="1">
      <c r="A188" s="208"/>
      <c r="C188" s="342">
        <v>90569609.299999997</v>
      </c>
      <c r="D188" s="343"/>
      <c r="E188" s="344">
        <v>10379751.880000001</v>
      </c>
      <c r="F188" s="344"/>
      <c r="G188" s="344">
        <v>10315933.74</v>
      </c>
      <c r="H188" s="344"/>
      <c r="I188" s="345">
        <v>80189857.420000002</v>
      </c>
      <c r="J188" s="345"/>
      <c r="K188" s="345"/>
      <c r="L188" s="345">
        <v>61767926.869999997</v>
      </c>
      <c r="M188" s="345"/>
      <c r="N188" s="345"/>
      <c r="O188" s="105">
        <v>0.79590000000000005</v>
      </c>
    </row>
    <row r="189" spans="1:15">
      <c r="C189" s="10"/>
    </row>
    <row r="190" spans="1:15" ht="15.75" thickBot="1">
      <c r="C190" s="16" t="s">
        <v>158</v>
      </c>
    </row>
    <row r="191" spans="1:15" ht="19.5" customHeight="1">
      <c r="A191" s="208" t="s">
        <v>192</v>
      </c>
      <c r="C191" s="327" t="s">
        <v>159</v>
      </c>
      <c r="D191" s="328"/>
      <c r="E191" s="328"/>
      <c r="F191" s="328"/>
      <c r="G191" s="328"/>
      <c r="H191" s="328" t="s">
        <v>160</v>
      </c>
      <c r="I191" s="328"/>
      <c r="J191" s="328"/>
      <c r="K191" s="328"/>
      <c r="L191" s="328" t="s">
        <v>63</v>
      </c>
      <c r="M191" s="328"/>
      <c r="N191" s="328"/>
      <c r="O191" s="332"/>
    </row>
    <row r="192" spans="1:15" ht="22.9" customHeight="1" thickBot="1">
      <c r="A192" s="208"/>
      <c r="C192" s="329"/>
      <c r="D192" s="330"/>
      <c r="E192" s="330"/>
      <c r="F192" s="330"/>
      <c r="G192" s="330"/>
      <c r="H192" s="42" t="s">
        <v>161</v>
      </c>
      <c r="I192" s="42" t="s">
        <v>162</v>
      </c>
      <c r="J192" s="42" t="s">
        <v>163</v>
      </c>
      <c r="K192" s="42" t="s">
        <v>164</v>
      </c>
      <c r="L192" s="330"/>
      <c r="M192" s="330"/>
      <c r="N192" s="330"/>
      <c r="O192" s="333"/>
    </row>
    <row r="193" spans="1:15" ht="45" customHeight="1">
      <c r="A193" s="208"/>
      <c r="C193" s="354" t="s">
        <v>416</v>
      </c>
      <c r="D193" s="355"/>
      <c r="E193" s="355"/>
      <c r="F193" s="355"/>
      <c r="G193" s="355"/>
      <c r="H193" s="103">
        <v>1</v>
      </c>
      <c r="I193" s="106">
        <v>95605.11</v>
      </c>
      <c r="J193" s="107">
        <v>1</v>
      </c>
      <c r="K193" s="108">
        <f>I193</f>
        <v>95605.11</v>
      </c>
      <c r="L193" s="130" t="s">
        <v>382</v>
      </c>
      <c r="M193" s="153"/>
      <c r="N193" s="153"/>
      <c r="O193" s="154"/>
    </row>
    <row r="194" spans="1:15" ht="48.75" customHeight="1">
      <c r="A194" s="208"/>
      <c r="C194" s="150" t="s">
        <v>417</v>
      </c>
      <c r="D194" s="151"/>
      <c r="E194" s="151"/>
      <c r="F194" s="151"/>
      <c r="G194" s="152"/>
      <c r="H194" s="103">
        <v>1</v>
      </c>
      <c r="I194" s="106">
        <v>9733</v>
      </c>
      <c r="J194" s="107">
        <v>1</v>
      </c>
      <c r="K194" s="106">
        <f>I194</f>
        <v>9733</v>
      </c>
      <c r="L194" s="130" t="s">
        <v>383</v>
      </c>
      <c r="M194" s="153"/>
      <c r="N194" s="153"/>
      <c r="O194" s="154"/>
    </row>
    <row r="195" spans="1:15" ht="41.25" customHeight="1">
      <c r="A195" s="208"/>
      <c r="C195" s="150" t="s">
        <v>418</v>
      </c>
      <c r="D195" s="151"/>
      <c r="E195" s="151"/>
      <c r="F195" s="151"/>
      <c r="G195" s="152"/>
      <c r="H195" s="103">
        <v>1</v>
      </c>
      <c r="I195" s="106">
        <v>18115</v>
      </c>
      <c r="J195" s="107">
        <v>0</v>
      </c>
      <c r="K195" s="106">
        <v>0</v>
      </c>
      <c r="L195" s="130" t="s">
        <v>384</v>
      </c>
      <c r="M195" s="153"/>
      <c r="N195" s="153"/>
      <c r="O195" s="154"/>
    </row>
    <row r="196" spans="1:15" ht="30.75" customHeight="1">
      <c r="A196" s="208"/>
      <c r="C196" s="150" t="s">
        <v>419</v>
      </c>
      <c r="D196" s="151"/>
      <c r="E196" s="151"/>
      <c r="F196" s="151"/>
      <c r="G196" s="152"/>
      <c r="H196" s="103">
        <v>1</v>
      </c>
      <c r="I196" s="106">
        <v>148127</v>
      </c>
      <c r="J196" s="107">
        <v>0</v>
      </c>
      <c r="K196" s="106">
        <v>0</v>
      </c>
      <c r="L196" s="130" t="s">
        <v>385</v>
      </c>
      <c r="M196" s="153"/>
      <c r="N196" s="153"/>
      <c r="O196" s="154"/>
    </row>
    <row r="197" spans="1:15" ht="48" customHeight="1">
      <c r="A197" s="208"/>
      <c r="C197" s="155" t="s">
        <v>420</v>
      </c>
      <c r="D197" s="156"/>
      <c r="E197" s="156"/>
      <c r="F197" s="156"/>
      <c r="G197" s="156"/>
      <c r="H197" s="103">
        <v>1</v>
      </c>
      <c r="I197" s="109">
        <v>28700</v>
      </c>
      <c r="J197" s="107">
        <v>1</v>
      </c>
      <c r="K197" s="109">
        <f>28700</f>
        <v>28700</v>
      </c>
      <c r="L197" s="130" t="s">
        <v>386</v>
      </c>
      <c r="M197" s="153"/>
      <c r="N197" s="153"/>
      <c r="O197" s="154"/>
    </row>
    <row r="198" spans="1:15" ht="54" customHeight="1">
      <c r="A198" s="208"/>
      <c r="C198" s="348" t="s">
        <v>420</v>
      </c>
      <c r="D198" s="349"/>
      <c r="E198" s="349"/>
      <c r="F198" s="349"/>
      <c r="G198" s="350"/>
      <c r="H198" s="103">
        <v>1</v>
      </c>
      <c r="I198" s="109">
        <v>34490</v>
      </c>
      <c r="J198" s="107">
        <v>0</v>
      </c>
      <c r="K198" s="109">
        <v>0</v>
      </c>
      <c r="L198" s="130" t="s">
        <v>387</v>
      </c>
      <c r="M198" s="153"/>
      <c r="N198" s="153"/>
      <c r="O198" s="154"/>
    </row>
    <row r="199" spans="1:15" ht="22.9" customHeight="1">
      <c r="A199" s="208"/>
      <c r="C199" s="272" t="s">
        <v>421</v>
      </c>
      <c r="D199" s="156"/>
      <c r="E199" s="156"/>
      <c r="F199" s="156"/>
      <c r="G199" s="156"/>
      <c r="H199" s="103">
        <v>1</v>
      </c>
      <c r="I199" s="109">
        <v>71971.570000000007</v>
      </c>
      <c r="J199" s="107">
        <v>0</v>
      </c>
      <c r="K199" s="109">
        <f>0</f>
        <v>0</v>
      </c>
      <c r="L199" s="130" t="s">
        <v>388</v>
      </c>
      <c r="M199" s="153"/>
      <c r="N199" s="153"/>
      <c r="O199" s="154"/>
    </row>
    <row r="200" spans="1:15" ht="22.5" customHeight="1">
      <c r="A200" s="208"/>
      <c r="C200" s="351" t="s">
        <v>422</v>
      </c>
      <c r="D200" s="352"/>
      <c r="E200" s="352"/>
      <c r="F200" s="352"/>
      <c r="G200" s="352"/>
      <c r="H200" s="110">
        <v>1</v>
      </c>
      <c r="I200" s="111">
        <v>0</v>
      </c>
      <c r="J200" s="112">
        <v>0</v>
      </c>
      <c r="K200" s="111">
        <v>0</v>
      </c>
      <c r="L200" s="130" t="s">
        <v>389</v>
      </c>
      <c r="M200" s="153"/>
      <c r="N200" s="153"/>
      <c r="O200" s="154"/>
    </row>
    <row r="201" spans="1:15" ht="22.9" customHeight="1">
      <c r="A201" s="208"/>
      <c r="C201" s="272" t="s">
        <v>423</v>
      </c>
      <c r="D201" s="156"/>
      <c r="E201" s="156"/>
      <c r="F201" s="156"/>
      <c r="G201" s="156"/>
      <c r="H201" s="103">
        <v>1</v>
      </c>
      <c r="I201" s="109">
        <v>57656.44</v>
      </c>
      <c r="J201" s="107">
        <v>0</v>
      </c>
      <c r="K201" s="109">
        <v>0</v>
      </c>
      <c r="L201" s="130" t="s">
        <v>390</v>
      </c>
      <c r="M201" s="153"/>
      <c r="N201" s="153"/>
      <c r="O201" s="154"/>
    </row>
    <row r="202" spans="1:15" ht="22.9" customHeight="1">
      <c r="A202" s="208"/>
      <c r="C202" s="348" t="s">
        <v>424</v>
      </c>
      <c r="D202" s="176"/>
      <c r="E202" s="176"/>
      <c r="F202" s="176"/>
      <c r="G202" s="177"/>
      <c r="H202" s="103">
        <v>1</v>
      </c>
      <c r="I202" s="109">
        <v>55000</v>
      </c>
      <c r="J202" s="107">
        <v>0</v>
      </c>
      <c r="K202" s="109">
        <v>0</v>
      </c>
      <c r="L202" s="130" t="s">
        <v>391</v>
      </c>
      <c r="M202" s="153"/>
      <c r="N202" s="153"/>
      <c r="O202" s="154"/>
    </row>
    <row r="203" spans="1:15" ht="22.9" customHeight="1">
      <c r="A203" s="208"/>
      <c r="C203" s="155" t="s">
        <v>352</v>
      </c>
      <c r="D203" s="353"/>
      <c r="E203" s="353"/>
      <c r="F203" s="353"/>
      <c r="G203" s="353"/>
      <c r="H203" s="103">
        <v>26</v>
      </c>
      <c r="I203" s="109">
        <v>63474.99</v>
      </c>
      <c r="J203" s="107">
        <v>33</v>
      </c>
      <c r="K203" s="109">
        <f>I203</f>
        <v>63474.99</v>
      </c>
      <c r="L203" s="356" t="s">
        <v>394</v>
      </c>
      <c r="M203" s="357"/>
      <c r="N203" s="357"/>
      <c r="O203" s="357"/>
    </row>
    <row r="204" spans="1:15" ht="26.25" customHeight="1">
      <c r="A204" s="208"/>
      <c r="C204" s="155" t="s">
        <v>352</v>
      </c>
      <c r="D204" s="353"/>
      <c r="E204" s="353"/>
      <c r="F204" s="353"/>
      <c r="G204" s="353"/>
      <c r="H204" s="103">
        <v>22</v>
      </c>
      <c r="I204" s="109">
        <v>71955.070000000007</v>
      </c>
      <c r="J204" s="107">
        <v>4</v>
      </c>
      <c r="K204" s="109">
        <f>I204</f>
        <v>71955.070000000007</v>
      </c>
      <c r="L204" s="358" t="s">
        <v>415</v>
      </c>
      <c r="M204" s="359"/>
      <c r="N204" s="359"/>
      <c r="O204" s="359"/>
    </row>
    <row r="205" spans="1:15" ht="22.9" customHeight="1">
      <c r="A205" s="208"/>
      <c r="C205" s="352" t="s">
        <v>425</v>
      </c>
      <c r="D205" s="352"/>
      <c r="E205" s="352"/>
      <c r="F205" s="352"/>
      <c r="G205" s="352"/>
      <c r="H205" s="103">
        <v>4</v>
      </c>
      <c r="I205" s="109">
        <v>5732.3</v>
      </c>
      <c r="J205" s="107">
        <v>4</v>
      </c>
      <c r="K205" s="109">
        <f>I205</f>
        <v>5732.3</v>
      </c>
      <c r="L205" s="162" t="s">
        <v>395</v>
      </c>
      <c r="M205" s="163"/>
      <c r="N205" s="163"/>
      <c r="O205" s="163"/>
    </row>
    <row r="206" spans="1:15" ht="22.9" customHeight="1">
      <c r="A206" s="208"/>
      <c r="C206" s="352" t="s">
        <v>426</v>
      </c>
      <c r="D206" s="352"/>
      <c r="E206" s="352"/>
      <c r="F206" s="352"/>
      <c r="G206" s="352"/>
      <c r="H206" s="103">
        <v>7</v>
      </c>
      <c r="I206" s="109">
        <v>1437.06</v>
      </c>
      <c r="J206" s="107">
        <v>7</v>
      </c>
      <c r="K206" s="109">
        <f>I206</f>
        <v>1437.06</v>
      </c>
      <c r="L206" s="162" t="s">
        <v>396</v>
      </c>
      <c r="M206" s="163"/>
      <c r="N206" s="163"/>
      <c r="O206" s="163"/>
    </row>
    <row r="207" spans="1:15" ht="22.9" customHeight="1">
      <c r="A207" s="208"/>
      <c r="C207" s="161" t="s">
        <v>427</v>
      </c>
      <c r="D207" s="352"/>
      <c r="E207" s="352"/>
      <c r="F207" s="352"/>
      <c r="G207" s="352"/>
      <c r="H207" s="103">
        <v>4</v>
      </c>
      <c r="I207" s="109">
        <v>5323.34</v>
      </c>
      <c r="J207" s="107">
        <v>4</v>
      </c>
      <c r="K207" s="109">
        <f>I207</f>
        <v>5323.34</v>
      </c>
      <c r="L207" s="162" t="s">
        <v>397</v>
      </c>
      <c r="M207" s="163"/>
      <c r="N207" s="163"/>
      <c r="O207" s="163"/>
    </row>
    <row r="208" spans="1:15" ht="22.9" customHeight="1">
      <c r="A208" s="208"/>
      <c r="C208" s="161" t="s">
        <v>428</v>
      </c>
      <c r="D208" s="161"/>
      <c r="E208" s="161"/>
      <c r="F208" s="161"/>
      <c r="G208" s="161"/>
      <c r="H208" s="103">
        <v>1</v>
      </c>
      <c r="I208" s="109">
        <v>6211.2</v>
      </c>
      <c r="J208" s="107">
        <v>1</v>
      </c>
      <c r="K208" s="109">
        <v>0</v>
      </c>
      <c r="L208" s="162" t="s">
        <v>398</v>
      </c>
      <c r="M208" s="163"/>
      <c r="N208" s="163"/>
      <c r="O208" s="163"/>
    </row>
    <row r="209" spans="1:15" ht="22.9" customHeight="1">
      <c r="A209" s="208"/>
      <c r="C209" s="164" t="s">
        <v>429</v>
      </c>
      <c r="D209" s="165"/>
      <c r="E209" s="165"/>
      <c r="F209" s="165"/>
      <c r="G209" s="166"/>
      <c r="H209" s="103">
        <v>1</v>
      </c>
      <c r="I209" s="109">
        <v>2547</v>
      </c>
      <c r="J209" s="107">
        <v>0</v>
      </c>
      <c r="K209" s="109">
        <f>I209</f>
        <v>2547</v>
      </c>
      <c r="L209" s="167" t="s">
        <v>399</v>
      </c>
      <c r="M209" s="163"/>
      <c r="N209" s="163"/>
      <c r="O209" s="163"/>
    </row>
    <row r="210" spans="1:15" ht="22.9" customHeight="1">
      <c r="A210" s="208"/>
      <c r="C210" s="164" t="s">
        <v>430</v>
      </c>
      <c r="D210" s="165"/>
      <c r="E210" s="165"/>
      <c r="F210" s="165"/>
      <c r="G210" s="166"/>
      <c r="H210" s="103">
        <v>1</v>
      </c>
      <c r="I210" s="109">
        <v>104490</v>
      </c>
      <c r="J210" s="107">
        <v>0</v>
      </c>
      <c r="K210" s="109">
        <f>0</f>
        <v>0</v>
      </c>
      <c r="L210" s="162" t="s">
        <v>400</v>
      </c>
      <c r="M210" s="163"/>
      <c r="N210" s="163"/>
      <c r="O210" s="163"/>
    </row>
    <row r="211" spans="1:15" ht="22.9" customHeight="1">
      <c r="A211" s="208"/>
      <c r="C211" s="164" t="s">
        <v>431</v>
      </c>
      <c r="D211" s="165"/>
      <c r="E211" s="165"/>
      <c r="F211" s="165"/>
      <c r="G211" s="166"/>
      <c r="H211" s="103">
        <v>1</v>
      </c>
      <c r="I211" s="109">
        <v>77653.989700000006</v>
      </c>
      <c r="J211" s="113">
        <v>0</v>
      </c>
      <c r="K211" s="109">
        <v>0</v>
      </c>
      <c r="L211" s="168" t="s">
        <v>401</v>
      </c>
      <c r="M211" s="169"/>
      <c r="N211" s="169"/>
      <c r="O211" s="170"/>
    </row>
    <row r="212" spans="1:15">
      <c r="C212" s="346"/>
      <c r="D212" s="347"/>
      <c r="E212" s="347"/>
      <c r="F212" s="347"/>
      <c r="G212" s="347"/>
      <c r="L212" s="17"/>
      <c r="M212" s="17"/>
      <c r="N212" s="17"/>
      <c r="O212" s="17"/>
    </row>
    <row r="213" spans="1:15" ht="15.75" thickBot="1">
      <c r="C213" s="16" t="s">
        <v>165</v>
      </c>
      <c r="D213" s="16"/>
    </row>
    <row r="214" spans="1:15" ht="14.25" customHeight="1" thickBot="1">
      <c r="A214" s="208" t="s">
        <v>192</v>
      </c>
      <c r="C214" s="157" t="s">
        <v>148</v>
      </c>
      <c r="D214" s="158"/>
      <c r="E214" s="158"/>
      <c r="F214" s="158"/>
      <c r="G214" s="158"/>
      <c r="H214" s="158" t="s">
        <v>166</v>
      </c>
      <c r="I214" s="158"/>
      <c r="J214" s="158"/>
      <c r="K214" s="29" t="s">
        <v>167</v>
      </c>
      <c r="L214" s="159" t="s">
        <v>63</v>
      </c>
      <c r="M214" s="159"/>
      <c r="N214" s="159"/>
      <c r="O214" s="160"/>
    </row>
    <row r="215" spans="1:15" ht="36" customHeight="1">
      <c r="A215" s="208"/>
      <c r="C215" s="272" t="s">
        <v>344</v>
      </c>
      <c r="D215" s="156"/>
      <c r="E215" s="156"/>
      <c r="F215" s="156"/>
      <c r="G215" s="156"/>
      <c r="H215" s="273" t="s">
        <v>345</v>
      </c>
      <c r="I215" s="273"/>
      <c r="J215" s="273"/>
      <c r="K215" s="65">
        <v>34954.839999999997</v>
      </c>
      <c r="L215" s="130" t="s">
        <v>377</v>
      </c>
      <c r="M215" s="131"/>
      <c r="N215" s="131"/>
      <c r="O215" s="132"/>
    </row>
    <row r="216" spans="1:15" ht="36" customHeight="1">
      <c r="A216" s="208"/>
      <c r="C216" s="272" t="s">
        <v>346</v>
      </c>
      <c r="D216" s="156"/>
      <c r="E216" s="156"/>
      <c r="F216" s="156"/>
      <c r="G216" s="156"/>
      <c r="H216" s="274" t="s">
        <v>345</v>
      </c>
      <c r="I216" s="274"/>
      <c r="J216" s="274"/>
      <c r="K216" s="66">
        <v>74349</v>
      </c>
      <c r="L216" s="130" t="s">
        <v>378</v>
      </c>
      <c r="M216" s="131"/>
      <c r="N216" s="131"/>
      <c r="O216" s="132"/>
    </row>
    <row r="217" spans="1:15" ht="36" customHeight="1">
      <c r="A217" s="208"/>
      <c r="C217" s="272" t="s">
        <v>347</v>
      </c>
      <c r="D217" s="156"/>
      <c r="E217" s="156"/>
      <c r="F217" s="156"/>
      <c r="G217" s="156"/>
      <c r="H217" s="273" t="s">
        <v>345</v>
      </c>
      <c r="I217" s="273"/>
      <c r="J217" s="273"/>
      <c r="K217" s="66">
        <v>55000</v>
      </c>
      <c r="L217" s="130" t="s">
        <v>379</v>
      </c>
      <c r="M217" s="131"/>
      <c r="N217" s="131"/>
      <c r="O217" s="132"/>
    </row>
    <row r="218" spans="1:15" ht="27.75" customHeight="1">
      <c r="A218" s="208"/>
      <c r="C218" s="272" t="s">
        <v>348</v>
      </c>
      <c r="D218" s="156"/>
      <c r="E218" s="156"/>
      <c r="F218" s="156"/>
      <c r="G218" s="156"/>
      <c r="H218" s="273" t="s">
        <v>349</v>
      </c>
      <c r="I218" s="273"/>
      <c r="J218" s="273"/>
      <c r="K218" s="66">
        <v>473066.9</v>
      </c>
      <c r="L218" s="130" t="s">
        <v>380</v>
      </c>
      <c r="M218" s="131"/>
      <c r="N218" s="131"/>
      <c r="O218" s="132"/>
    </row>
    <row r="219" spans="1:15" ht="19.5" customHeight="1" thickBot="1">
      <c r="A219" s="208"/>
      <c r="C219" s="279" t="s">
        <v>350</v>
      </c>
      <c r="D219" s="231"/>
      <c r="E219" s="231"/>
      <c r="F219" s="231"/>
      <c r="G219" s="231"/>
      <c r="H219" s="184" t="s">
        <v>351</v>
      </c>
      <c r="I219" s="184"/>
      <c r="J219" s="184"/>
      <c r="K219" s="67">
        <v>2259747.11</v>
      </c>
      <c r="L219" s="130" t="s">
        <v>381</v>
      </c>
      <c r="M219" s="131"/>
      <c r="N219" s="131"/>
      <c r="O219" s="132"/>
    </row>
    <row r="220" spans="1:15">
      <c r="C220" s="347"/>
      <c r="D220" s="347"/>
      <c r="E220" s="347"/>
      <c r="F220" s="347"/>
      <c r="G220" s="347"/>
      <c r="H220" s="361"/>
      <c r="I220" s="361"/>
      <c r="J220" s="361"/>
      <c r="L220" s="361"/>
      <c r="M220" s="361"/>
      <c r="N220" s="361"/>
      <c r="O220" s="361"/>
    </row>
    <row r="221" spans="1:15" ht="16.5" customHeight="1">
      <c r="C221" s="16" t="s">
        <v>168</v>
      </c>
    </row>
    <row r="222" spans="1:15" ht="20.25" customHeight="1" thickBot="1">
      <c r="C222" s="16" t="s">
        <v>169</v>
      </c>
      <c r="D222" s="16"/>
      <c r="E222" s="11"/>
      <c r="F222" s="11"/>
      <c r="G222" s="11"/>
      <c r="H222" s="360"/>
      <c r="I222" s="360"/>
      <c r="J222" s="360"/>
      <c r="K222" s="360"/>
      <c r="L222" s="360"/>
      <c r="M222" s="360"/>
      <c r="N222" s="360"/>
      <c r="O222" s="360"/>
    </row>
    <row r="223" spans="1:15" ht="33" customHeight="1" thickBot="1">
      <c r="A223" s="208" t="s">
        <v>353</v>
      </c>
      <c r="C223" s="157" t="s">
        <v>170</v>
      </c>
      <c r="D223" s="158"/>
      <c r="E223" s="29" t="s">
        <v>171</v>
      </c>
      <c r="F223" s="29" t="s">
        <v>172</v>
      </c>
      <c r="G223" s="29" t="s">
        <v>173</v>
      </c>
      <c r="H223" s="158" t="s">
        <v>174</v>
      </c>
      <c r="I223" s="158"/>
      <c r="J223" s="158"/>
      <c r="K223" s="158"/>
      <c r="L223" s="158" t="s">
        <v>128</v>
      </c>
      <c r="M223" s="158"/>
      <c r="N223" s="158"/>
      <c r="O223" s="178"/>
    </row>
    <row r="224" spans="1:15" ht="24" customHeight="1">
      <c r="A224" s="208"/>
      <c r="C224" s="370" t="s">
        <v>175</v>
      </c>
      <c r="D224" s="371"/>
      <c r="E224" s="68" t="s">
        <v>354</v>
      </c>
      <c r="F224" s="69" t="s">
        <v>358</v>
      </c>
      <c r="G224" s="69">
        <v>100</v>
      </c>
      <c r="H224" s="362" t="s">
        <v>252</v>
      </c>
      <c r="I224" s="363"/>
      <c r="J224" s="363"/>
      <c r="K224" s="364"/>
      <c r="L224" s="365" t="s">
        <v>355</v>
      </c>
      <c r="M224" s="363"/>
      <c r="N224" s="363"/>
      <c r="O224" s="366"/>
    </row>
    <row r="225" spans="1:15" ht="24" customHeight="1">
      <c r="A225" s="208"/>
      <c r="C225" s="372"/>
      <c r="D225" s="373"/>
      <c r="E225" s="70" t="s">
        <v>356</v>
      </c>
      <c r="F225" s="71" t="s">
        <v>359</v>
      </c>
      <c r="G225" s="72">
        <v>100</v>
      </c>
      <c r="H225" s="367" t="s">
        <v>252</v>
      </c>
      <c r="I225" s="368"/>
      <c r="J225" s="368"/>
      <c r="K225" s="369"/>
      <c r="L225" s="126" t="s">
        <v>357</v>
      </c>
      <c r="M225" s="127"/>
      <c r="N225" s="127"/>
      <c r="O225" s="128"/>
    </row>
    <row r="226" spans="1:15" ht="24" customHeight="1">
      <c r="A226" s="208"/>
      <c r="C226" s="374" t="s">
        <v>176</v>
      </c>
      <c r="D226" s="369"/>
      <c r="E226" s="70" t="s">
        <v>253</v>
      </c>
      <c r="F226" s="70" t="s">
        <v>254</v>
      </c>
      <c r="G226" s="73">
        <v>0.3</v>
      </c>
      <c r="H226" s="367" t="s">
        <v>255</v>
      </c>
      <c r="I226" s="368"/>
      <c r="J226" s="368"/>
      <c r="K226" s="369"/>
      <c r="L226" s="126" t="s">
        <v>432</v>
      </c>
      <c r="M226" s="127"/>
      <c r="N226" s="127"/>
      <c r="O226" s="128"/>
    </row>
  </sheetData>
  <mergeCells count="421">
    <mergeCell ref="C127:F127"/>
    <mergeCell ref="I127:K127"/>
    <mergeCell ref="L127:O127"/>
    <mergeCell ref="C133:F133"/>
    <mergeCell ref="I133:K133"/>
    <mergeCell ref="L133:O133"/>
    <mergeCell ref="C129:F129"/>
    <mergeCell ref="I129:K129"/>
    <mergeCell ref="L129:O129"/>
    <mergeCell ref="C130:F130"/>
    <mergeCell ref="I130:K130"/>
    <mergeCell ref="L130:O130"/>
    <mergeCell ref="C131:F131"/>
    <mergeCell ref="I131:K131"/>
    <mergeCell ref="L131:O131"/>
    <mergeCell ref="C132:F132"/>
    <mergeCell ref="I132:K132"/>
    <mergeCell ref="L132:O132"/>
    <mergeCell ref="H224:K224"/>
    <mergeCell ref="L224:O224"/>
    <mergeCell ref="H225:K225"/>
    <mergeCell ref="L225:O225"/>
    <mergeCell ref="C224:D225"/>
    <mergeCell ref="C226:D226"/>
    <mergeCell ref="H226:K226"/>
    <mergeCell ref="C128:F128"/>
    <mergeCell ref="I128:K128"/>
    <mergeCell ref="L128:O128"/>
    <mergeCell ref="C134:F134"/>
    <mergeCell ref="I134:K134"/>
    <mergeCell ref="L134:O134"/>
    <mergeCell ref="C136:F136"/>
    <mergeCell ref="I136:K136"/>
    <mergeCell ref="L136:O136"/>
    <mergeCell ref="C135:F135"/>
    <mergeCell ref="I135:K135"/>
    <mergeCell ref="L135:O135"/>
    <mergeCell ref="C210:G210"/>
    <mergeCell ref="L210:O210"/>
    <mergeCell ref="C215:G215"/>
    <mergeCell ref="H215:J215"/>
    <mergeCell ref="C217:G217"/>
    <mergeCell ref="H217:J217"/>
    <mergeCell ref="H222:K222"/>
    <mergeCell ref="L222:O222"/>
    <mergeCell ref="C223:D223"/>
    <mergeCell ref="H223:K223"/>
    <mergeCell ref="L223:O223"/>
    <mergeCell ref="C218:G218"/>
    <mergeCell ref="H218:J218"/>
    <mergeCell ref="C219:G219"/>
    <mergeCell ref="H219:J219"/>
    <mergeCell ref="C220:G220"/>
    <mergeCell ref="H220:J220"/>
    <mergeCell ref="L220:O220"/>
    <mergeCell ref="C216:G216"/>
    <mergeCell ref="H216:J216"/>
    <mergeCell ref="L217:O217"/>
    <mergeCell ref="L218:O218"/>
    <mergeCell ref="L219:O219"/>
    <mergeCell ref="C188:D188"/>
    <mergeCell ref="E188:F188"/>
    <mergeCell ref="G188:H188"/>
    <mergeCell ref="I188:K188"/>
    <mergeCell ref="L188:N188"/>
    <mergeCell ref="C212:G212"/>
    <mergeCell ref="C198:G198"/>
    <mergeCell ref="L198:O198"/>
    <mergeCell ref="C199:G199"/>
    <mergeCell ref="L199:O199"/>
    <mergeCell ref="C200:G200"/>
    <mergeCell ref="L200:O200"/>
    <mergeCell ref="C201:G201"/>
    <mergeCell ref="L201:O201"/>
    <mergeCell ref="C202:G202"/>
    <mergeCell ref="L202:O202"/>
    <mergeCell ref="C203:G203"/>
    <mergeCell ref="H191:K191"/>
    <mergeCell ref="C191:G192"/>
    <mergeCell ref="L191:O192"/>
    <mergeCell ref="C193:G193"/>
    <mergeCell ref="L193:O193"/>
    <mergeCell ref="C194:G194"/>
    <mergeCell ref="L194:O194"/>
    <mergeCell ref="C187:D187"/>
    <mergeCell ref="E187:F187"/>
    <mergeCell ref="G187:H187"/>
    <mergeCell ref="I187:K187"/>
    <mergeCell ref="L187:N187"/>
    <mergeCell ref="C180:E180"/>
    <mergeCell ref="F180:I180"/>
    <mergeCell ref="L180:O180"/>
    <mergeCell ref="C181:E181"/>
    <mergeCell ref="F181:I181"/>
    <mergeCell ref="L181:O181"/>
    <mergeCell ref="C182:E182"/>
    <mergeCell ref="F182:I182"/>
    <mergeCell ref="L182:O182"/>
    <mergeCell ref="C184:E184"/>
    <mergeCell ref="F184:I184"/>
    <mergeCell ref="L184:O184"/>
    <mergeCell ref="C173:E173"/>
    <mergeCell ref="F173:I173"/>
    <mergeCell ref="L173:O173"/>
    <mergeCell ref="C174:E174"/>
    <mergeCell ref="F174:I174"/>
    <mergeCell ref="L174:O174"/>
    <mergeCell ref="C183:E183"/>
    <mergeCell ref="F183:I183"/>
    <mergeCell ref="L183:O183"/>
    <mergeCell ref="C175:E175"/>
    <mergeCell ref="F175:I175"/>
    <mergeCell ref="L175:O175"/>
    <mergeCell ref="C176:E176"/>
    <mergeCell ref="F176:I176"/>
    <mergeCell ref="L176:O176"/>
    <mergeCell ref="C177:E177"/>
    <mergeCell ref="F177:I177"/>
    <mergeCell ref="L177:O177"/>
    <mergeCell ref="C178:E178"/>
    <mergeCell ref="F178:I178"/>
    <mergeCell ref="L178:O178"/>
    <mergeCell ref="C179:E179"/>
    <mergeCell ref="F179:I179"/>
    <mergeCell ref="L179:O179"/>
    <mergeCell ref="C153:J153"/>
    <mergeCell ref="L153:O153"/>
    <mergeCell ref="C156:D156"/>
    <mergeCell ref="E156:F156"/>
    <mergeCell ref="H156:I156"/>
    <mergeCell ref="C157:D157"/>
    <mergeCell ref="C158:D158"/>
    <mergeCell ref="K158:M158"/>
    <mergeCell ref="G156:G157"/>
    <mergeCell ref="J156:J157"/>
    <mergeCell ref="K156:M157"/>
    <mergeCell ref="N156:O157"/>
    <mergeCell ref="C168:D168"/>
    <mergeCell ref="C169:D169"/>
    <mergeCell ref="C170:D170"/>
    <mergeCell ref="K170:M170"/>
    <mergeCell ref="K159:M159"/>
    <mergeCell ref="K160:M160"/>
    <mergeCell ref="K161:M161"/>
    <mergeCell ref="K162:M162"/>
    <mergeCell ref="K163:M163"/>
    <mergeCell ref="C159:D159"/>
    <mergeCell ref="C160:D160"/>
    <mergeCell ref="C161:D161"/>
    <mergeCell ref="C162:D162"/>
    <mergeCell ref="C163:D163"/>
    <mergeCell ref="C164:D164"/>
    <mergeCell ref="C165:D165"/>
    <mergeCell ref="C166:D166"/>
    <mergeCell ref="C167:D167"/>
    <mergeCell ref="K167:M167"/>
    <mergeCell ref="K168:M168"/>
    <mergeCell ref="K169:M169"/>
    <mergeCell ref="C126:F126"/>
    <mergeCell ref="I126:K126"/>
    <mergeCell ref="L126:O126"/>
    <mergeCell ref="C123:F123"/>
    <mergeCell ref="I123:K123"/>
    <mergeCell ref="L123:O123"/>
    <mergeCell ref="C125:F125"/>
    <mergeCell ref="I125:K125"/>
    <mergeCell ref="L125:O125"/>
    <mergeCell ref="C121:F121"/>
    <mergeCell ref="I121:K121"/>
    <mergeCell ref="L121:O121"/>
    <mergeCell ref="G117:G118"/>
    <mergeCell ref="C117:F118"/>
    <mergeCell ref="C122:F122"/>
    <mergeCell ref="I122:K122"/>
    <mergeCell ref="L122:O122"/>
    <mergeCell ref="C124:F124"/>
    <mergeCell ref="I124:K124"/>
    <mergeCell ref="L124:O124"/>
    <mergeCell ref="D110:F110"/>
    <mergeCell ref="H110:K110"/>
    <mergeCell ref="D111:F111"/>
    <mergeCell ref="H111:K111"/>
    <mergeCell ref="D112:F112"/>
    <mergeCell ref="H112:K112"/>
    <mergeCell ref="C113:E113"/>
    <mergeCell ref="F113:O113"/>
    <mergeCell ref="C116:F116"/>
    <mergeCell ref="H116:J116"/>
    <mergeCell ref="K116:O116"/>
    <mergeCell ref="C97:I97"/>
    <mergeCell ref="L97:O97"/>
    <mergeCell ref="D100:F100"/>
    <mergeCell ref="H100:K100"/>
    <mergeCell ref="L100:O100"/>
    <mergeCell ref="D101:F101"/>
    <mergeCell ref="H101:K101"/>
    <mergeCell ref="D102:F102"/>
    <mergeCell ref="H102:K102"/>
    <mergeCell ref="L101:O112"/>
    <mergeCell ref="D103:F103"/>
    <mergeCell ref="H103:K103"/>
    <mergeCell ref="D104:F104"/>
    <mergeCell ref="H104:K104"/>
    <mergeCell ref="D105:F105"/>
    <mergeCell ref="H105:K105"/>
    <mergeCell ref="D106:F106"/>
    <mergeCell ref="H106:K106"/>
    <mergeCell ref="D107:F107"/>
    <mergeCell ref="H107:K107"/>
    <mergeCell ref="D108:F108"/>
    <mergeCell ref="H108:K108"/>
    <mergeCell ref="D109:F109"/>
    <mergeCell ref="H109:K109"/>
    <mergeCell ref="C92:I92"/>
    <mergeCell ref="L92:O92"/>
    <mergeCell ref="C93:I93"/>
    <mergeCell ref="L93:O93"/>
    <mergeCell ref="C94:I94"/>
    <mergeCell ref="L94:O94"/>
    <mergeCell ref="C95:I95"/>
    <mergeCell ref="L95:O95"/>
    <mergeCell ref="C96:I96"/>
    <mergeCell ref="L96:O96"/>
    <mergeCell ref="C85:I85"/>
    <mergeCell ref="L85:O85"/>
    <mergeCell ref="C86:I86"/>
    <mergeCell ref="L86:O86"/>
    <mergeCell ref="C87:I87"/>
    <mergeCell ref="L87:O87"/>
    <mergeCell ref="C88:I88"/>
    <mergeCell ref="L88:O88"/>
    <mergeCell ref="C89:I89"/>
    <mergeCell ref="L89:O89"/>
    <mergeCell ref="C78:J78"/>
    <mergeCell ref="L78:O78"/>
    <mergeCell ref="C79:J79"/>
    <mergeCell ref="L79:O79"/>
    <mergeCell ref="C80:J80"/>
    <mergeCell ref="L80:O80"/>
    <mergeCell ref="C83:I83"/>
    <mergeCell ref="L83:O83"/>
    <mergeCell ref="C84:I84"/>
    <mergeCell ref="L84:O84"/>
    <mergeCell ref="C73:D73"/>
    <mergeCell ref="F73:H73"/>
    <mergeCell ref="I73:M73"/>
    <mergeCell ref="N73:O73"/>
    <mergeCell ref="C74:D74"/>
    <mergeCell ref="F74:H74"/>
    <mergeCell ref="I74:M74"/>
    <mergeCell ref="N74:O74"/>
    <mergeCell ref="C75:D75"/>
    <mergeCell ref="F75:H75"/>
    <mergeCell ref="I75:M75"/>
    <mergeCell ref="N75:O75"/>
    <mergeCell ref="C70:D70"/>
    <mergeCell ref="F70:H70"/>
    <mergeCell ref="I70:M70"/>
    <mergeCell ref="N70:O70"/>
    <mergeCell ref="C71:D71"/>
    <mergeCell ref="F71:H71"/>
    <mergeCell ref="I71:M71"/>
    <mergeCell ref="N71:O71"/>
    <mergeCell ref="C72:D72"/>
    <mergeCell ref="F72:H72"/>
    <mergeCell ref="I72:M72"/>
    <mergeCell ref="N72:O72"/>
    <mergeCell ref="C41:N41"/>
    <mergeCell ref="C44:J44"/>
    <mergeCell ref="K44:L44"/>
    <mergeCell ref="M44:O44"/>
    <mergeCell ref="C46:J46"/>
    <mergeCell ref="K46:L46"/>
    <mergeCell ref="M46:O46"/>
    <mergeCell ref="G49:I49"/>
    <mergeCell ref="J49:N49"/>
    <mergeCell ref="C45:J45"/>
    <mergeCell ref="K45:L45"/>
    <mergeCell ref="M45:O45"/>
    <mergeCell ref="O49:O50"/>
    <mergeCell ref="C49:C50"/>
    <mergeCell ref="D49:D50"/>
    <mergeCell ref="E49:E50"/>
    <mergeCell ref="F49:F50"/>
    <mergeCell ref="C29:O29"/>
    <mergeCell ref="D30:O30"/>
    <mergeCell ref="D31:O31"/>
    <mergeCell ref="C34:N34"/>
    <mergeCell ref="C35:N35"/>
    <mergeCell ref="C36:N36"/>
    <mergeCell ref="C37:N37"/>
    <mergeCell ref="C40:N40"/>
    <mergeCell ref="C19:O19"/>
    <mergeCell ref="D20:O20"/>
    <mergeCell ref="D21:O21"/>
    <mergeCell ref="D22:O22"/>
    <mergeCell ref="C23:O23"/>
    <mergeCell ref="D24:O24"/>
    <mergeCell ref="D25:O25"/>
    <mergeCell ref="D26:O26"/>
    <mergeCell ref="C28:O28"/>
    <mergeCell ref="D10:O10"/>
    <mergeCell ref="D11:O11"/>
    <mergeCell ref="D12:O12"/>
    <mergeCell ref="D13:O13"/>
    <mergeCell ref="D14:O14"/>
    <mergeCell ref="D15:O15"/>
    <mergeCell ref="C16:O16"/>
    <mergeCell ref="D17:O17"/>
    <mergeCell ref="D18:O18"/>
    <mergeCell ref="C1:O1"/>
    <mergeCell ref="C2:O2"/>
    <mergeCell ref="C3:O3"/>
    <mergeCell ref="D4:O4"/>
    <mergeCell ref="D5:O5"/>
    <mergeCell ref="D6:O6"/>
    <mergeCell ref="D7:O7"/>
    <mergeCell ref="D8:O8"/>
    <mergeCell ref="D9:O9"/>
    <mergeCell ref="A33:A37"/>
    <mergeCell ref="A28:A31"/>
    <mergeCell ref="A40:A41"/>
    <mergeCell ref="A44:A46"/>
    <mergeCell ref="A49:A67"/>
    <mergeCell ref="A70:A75"/>
    <mergeCell ref="A78:A80"/>
    <mergeCell ref="A1:A2"/>
    <mergeCell ref="A4:A15"/>
    <mergeCell ref="A17:A18"/>
    <mergeCell ref="A20:A22"/>
    <mergeCell ref="A24:A26"/>
    <mergeCell ref="A223:A226"/>
    <mergeCell ref="A146:A148"/>
    <mergeCell ref="A151:A153"/>
    <mergeCell ref="A156:A170"/>
    <mergeCell ref="A173:A184"/>
    <mergeCell ref="A187:A188"/>
    <mergeCell ref="A191:A211"/>
    <mergeCell ref="A214:A219"/>
    <mergeCell ref="A83:A89"/>
    <mergeCell ref="A92:A97"/>
    <mergeCell ref="A100:A113"/>
    <mergeCell ref="A116:A118"/>
    <mergeCell ref="A121:A126"/>
    <mergeCell ref="A139:A143"/>
    <mergeCell ref="H139:K139"/>
    <mergeCell ref="L139:M139"/>
    <mergeCell ref="H140:K140"/>
    <mergeCell ref="L140:M140"/>
    <mergeCell ref="H141:K141"/>
    <mergeCell ref="L141:M141"/>
    <mergeCell ref="H142:K142"/>
    <mergeCell ref="L142:M142"/>
    <mergeCell ref="H143:K143"/>
    <mergeCell ref="L143:M143"/>
    <mergeCell ref="C146:J146"/>
    <mergeCell ref="L146:O146"/>
    <mergeCell ref="C147:J147"/>
    <mergeCell ref="L147:O147"/>
    <mergeCell ref="C148:J148"/>
    <mergeCell ref="L148:O148"/>
    <mergeCell ref="C151:J151"/>
    <mergeCell ref="L151:O151"/>
    <mergeCell ref="C152:J152"/>
    <mergeCell ref="L152:O152"/>
    <mergeCell ref="N160:O160"/>
    <mergeCell ref="N161:O161"/>
    <mergeCell ref="N162:O162"/>
    <mergeCell ref="N163:O163"/>
    <mergeCell ref="N164:O164"/>
    <mergeCell ref="N165:O165"/>
    <mergeCell ref="N166:O166"/>
    <mergeCell ref="K164:M164"/>
    <mergeCell ref="K165:M165"/>
    <mergeCell ref="K166:M166"/>
    <mergeCell ref="C196:G196"/>
    <mergeCell ref="L196:O196"/>
    <mergeCell ref="C197:G197"/>
    <mergeCell ref="L197:O197"/>
    <mergeCell ref="C214:G214"/>
    <mergeCell ref="H214:J214"/>
    <mergeCell ref="L214:O214"/>
    <mergeCell ref="C208:G208"/>
    <mergeCell ref="L208:O208"/>
    <mergeCell ref="C209:G209"/>
    <mergeCell ref="L209:O209"/>
    <mergeCell ref="C211:G211"/>
    <mergeCell ref="L211:O211"/>
    <mergeCell ref="L203:O203"/>
    <mergeCell ref="C204:G204"/>
    <mergeCell ref="L204:O204"/>
    <mergeCell ref="C205:G205"/>
    <mergeCell ref="L205:O205"/>
    <mergeCell ref="C206:G206"/>
    <mergeCell ref="L206:O206"/>
    <mergeCell ref="C207:G207"/>
    <mergeCell ref="L207:O207"/>
    <mergeCell ref="C51:C59"/>
    <mergeCell ref="D51:D59"/>
    <mergeCell ref="O51:O59"/>
    <mergeCell ref="L226:O226"/>
    <mergeCell ref="O63:O66"/>
    <mergeCell ref="L215:O215"/>
    <mergeCell ref="L216:O216"/>
    <mergeCell ref="L63:L66"/>
    <mergeCell ref="M63:M66"/>
    <mergeCell ref="N63:N66"/>
    <mergeCell ref="C63:C66"/>
    <mergeCell ref="D63:D66"/>
    <mergeCell ref="E63:E66"/>
    <mergeCell ref="F63:F66"/>
    <mergeCell ref="G63:G66"/>
    <mergeCell ref="H63:H66"/>
    <mergeCell ref="I63:I66"/>
    <mergeCell ref="J63:J66"/>
    <mergeCell ref="K63:K66"/>
    <mergeCell ref="N169:O170"/>
    <mergeCell ref="N167:O168"/>
    <mergeCell ref="N158:O159"/>
    <mergeCell ref="C195:G195"/>
    <mergeCell ref="L195:O195"/>
  </mergeCells>
  <hyperlinks>
    <hyperlink ref="D15" r:id="rId1" xr:uid="{39ACDFBC-5A0B-4F30-9CBA-4528B32FA6DA}"/>
    <hyperlink ref="D13" r:id="rId2" xr:uid="{2113BCAC-A51C-4F13-8C02-79D34DB8EC39}"/>
    <hyperlink ref="L122" r:id="rId3" xr:uid="{5801B6F4-C62A-43C2-B94E-950C3606CFE9}"/>
    <hyperlink ref="L123" r:id="rId4" xr:uid="{2EB49A2B-F2AE-47B5-8550-65159AF1FAEE}"/>
    <hyperlink ref="L124" r:id="rId5" xr:uid="{3D20F0FA-FF41-4779-86A6-AD0031E29E08}"/>
    <hyperlink ref="L125" r:id="rId6" xr:uid="{8B1BD72F-9109-405C-8C37-D1DE96928E99}"/>
    <hyperlink ref="L126" r:id="rId7" xr:uid="{69EA9C7E-C776-4C4B-96A9-41EDFCCBFF35}"/>
    <hyperlink ref="L127" r:id="rId8" xr:uid="{8C757C29-B597-4C78-B47B-76132085C7CD}"/>
    <hyperlink ref="L128" r:id="rId9" xr:uid="{09A6EBE3-F3B2-47B1-A16B-BA2E9BE6F4C9}"/>
    <hyperlink ref="L129" r:id="rId10" xr:uid="{EE35AC4D-1B2B-4DAA-8AFA-A9B0AD823B5C}"/>
    <hyperlink ref="L130" r:id="rId11" xr:uid="{AC28D973-345F-4E23-9907-3776D6F0A667}"/>
    <hyperlink ref="L131" r:id="rId12" xr:uid="{9C9C7CE9-DFD8-45D6-943B-93BB43F1511F}"/>
    <hyperlink ref="L132" r:id="rId13" xr:uid="{078F0598-0A6C-4DE2-8EE4-BD95E4E67BEB}"/>
    <hyperlink ref="L133" r:id="rId14" xr:uid="{E54ED18C-9D1E-4A91-B1D5-74949CB2B993}"/>
    <hyperlink ref="L134" r:id="rId15" xr:uid="{155B35D2-625E-467A-9491-AD4289AFA968}"/>
    <hyperlink ref="L135" r:id="rId16" xr:uid="{065BE5DF-1691-458E-902B-57030C3079EE}"/>
    <hyperlink ref="L136" r:id="rId17" xr:uid="{024F188E-04C6-45E4-90AD-4DD4E378C3CC}"/>
    <hyperlink ref="L152" r:id="rId18" xr:uid="{7DFE2FB2-4D33-4690-9556-C815007B37D6}"/>
    <hyperlink ref="L153" r:id="rId19" xr:uid="{389CEFCA-2009-44D6-8F4E-5A091F22D6C6}"/>
    <hyperlink ref="L101" r:id="rId20" xr:uid="{CF5311B2-7E05-4AE3-9B53-59D3AD53FEED}"/>
    <hyperlink ref="O61" r:id="rId21" xr:uid="{8E9199BD-6E01-4E33-867B-85149F86E19D}"/>
    <hyperlink ref="L147" r:id="rId22" xr:uid="{99DB97EF-BD12-42F7-9AB2-7F82BA8CAB46}"/>
    <hyperlink ref="L148" r:id="rId23" xr:uid="{9801F884-7E5E-48AA-B108-A2E90880D222}"/>
    <hyperlink ref="L174" r:id="rId24" xr:uid="{929BB395-5C5A-4A89-B4E4-1FDE2F101A90}"/>
    <hyperlink ref="L175" r:id="rId25" xr:uid="{6D9CB552-5B33-4CF8-AEE4-807E008A624C}"/>
    <hyperlink ref="L176" r:id="rId26" xr:uid="{DF2CE96F-7568-47C0-A28D-1C45812A211E}"/>
    <hyperlink ref="L177" r:id="rId27" xr:uid="{32AE0766-2D92-4AB6-89CC-7DE051B1700F}"/>
    <hyperlink ref="L178" r:id="rId28" xr:uid="{105D5783-5B7B-479F-9A06-D4432F85B0C6}"/>
    <hyperlink ref="L179" r:id="rId29" xr:uid="{50D20D0D-1546-4463-9B4C-B12EC875FD3A}"/>
    <hyperlink ref="L180" r:id="rId30" xr:uid="{78952652-71C9-4525-BC62-2789C92F2D55}"/>
    <hyperlink ref="L181" r:id="rId31" xr:uid="{2C835E5B-A801-4AF5-B07A-B9CD0E2306C2}"/>
    <hyperlink ref="L182" r:id="rId32" xr:uid="{D0F826F0-9BD3-4888-A600-76C319F4000C}"/>
    <hyperlink ref="L183" r:id="rId33" xr:uid="{4B243600-2BFA-4BA4-9012-AFD026265A8C}"/>
    <hyperlink ref="L184" r:id="rId34" xr:uid="{F22C9558-AC36-45C3-8152-6373094A0D78}"/>
    <hyperlink ref="L224" r:id="rId35" xr:uid="{AC65ED3B-687A-4674-B756-EF7BB3386710}"/>
    <hyperlink ref="L225" r:id="rId36" xr:uid="{2A8A6F5E-4175-482A-9667-9DEFDDEEE3A9}"/>
    <hyperlink ref="O67" r:id="rId37" xr:uid="{534127F0-D97B-4D5C-AFEE-8938BD59FD62}"/>
    <hyperlink ref="O63" r:id="rId38" xr:uid="{AAF69695-C7A9-4B44-B25E-BE1B2E5C6682}"/>
    <hyperlink ref="O62" r:id="rId39" xr:uid="{61B6ABB6-5DE6-4C0B-9785-F0E62659E219}"/>
    <hyperlink ref="L193" r:id="rId40" xr:uid="{78862FBB-C2E2-4FD4-A00E-4B88E4A8234D}"/>
    <hyperlink ref="L194" r:id="rId41" xr:uid="{530C1F95-8A08-4936-9E69-4C2DE8498BDA}"/>
    <hyperlink ref="L195" r:id="rId42" xr:uid="{9CFA67E9-8619-4EE0-B67E-9A2094B64D27}"/>
    <hyperlink ref="L196" r:id="rId43" xr:uid="{F5A3A9DD-B109-4C77-A847-0DC2E8D7020C}"/>
    <hyperlink ref="L197" r:id="rId44" xr:uid="{F917D6F2-8392-40BE-A517-9F378609636D}"/>
    <hyperlink ref="L198" r:id="rId45" xr:uid="{64BF94B2-5D67-4E04-A137-D98E483E6DD2}"/>
    <hyperlink ref="L199" r:id="rId46" xr:uid="{1416996F-09EA-4A57-BE2C-CA2D61AD1DC2}"/>
    <hyperlink ref="L200" r:id="rId47" xr:uid="{4934D077-AD0F-419A-B958-946FB544A53D}"/>
    <hyperlink ref="L201" r:id="rId48" xr:uid="{6AAE221F-9686-46EC-B274-91B3C8885BA9}"/>
    <hyperlink ref="L202" r:id="rId49" xr:uid="{8C6176E1-B2D2-4179-AC61-24BC28F191FB}"/>
    <hyperlink ref="L203" r:id="rId50" xr:uid="{FD125CB4-77DB-4521-9EA6-DD31669BDCDC}"/>
    <hyperlink ref="L204" r:id="rId51" xr:uid="{05AEA02E-0090-4349-A35B-A143E69AC00A}"/>
    <hyperlink ref="L206" r:id="rId52" xr:uid="{EBC0B9D0-0E21-4393-BBBB-F3875766EA4D}"/>
    <hyperlink ref="L205" r:id="rId53" xr:uid="{4AF59B0D-E82E-45EE-8B9E-8F99607F413A}"/>
    <hyperlink ref="L210" r:id="rId54" xr:uid="{115E76E2-A283-4375-A628-0C79C7BFB377}"/>
    <hyperlink ref="L211" r:id="rId55" xr:uid="{7B6013A1-E11A-4030-BC59-31E539CDACA1}"/>
    <hyperlink ref="L207" r:id="rId56" xr:uid="{62944AF4-6A3A-43D6-A729-31E2358B7487}"/>
    <hyperlink ref="L208" r:id="rId57" xr:uid="{B3EEE4DF-050F-4324-8415-C94CDD15E680}"/>
    <hyperlink ref="L209" r:id="rId58" xr:uid="{D3C380D3-9C42-4F74-B5AA-4586C432F9F7}"/>
    <hyperlink ref="O51" r:id="rId59" xr:uid="{A23F5944-CE5D-4D2D-A9D4-DEC8576C321C}"/>
    <hyperlink ref="O60" r:id="rId60" xr:uid="{B39AFF12-52F8-461C-A4FF-6C280BBEF110}"/>
    <hyperlink ref="L226" r:id="rId61" xr:uid="{9B6E952D-8D5F-4552-9ABF-14DEE1E6D337}"/>
  </hyperlinks>
  <pageMargins left="0.23622047244094499" right="0.23622047244094499" top="0.74803149606299202" bottom="0.74803149606299202" header="0.31496062992126" footer="0.31496062992126"/>
  <pageSetup paperSize="9" scale="91" orientation="landscape" r:id="rId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Malavé Fernández Argilia Eleonora</cp:lastModifiedBy>
  <cp:lastPrinted>2024-02-09T15:04:26Z</cp:lastPrinted>
  <dcterms:created xsi:type="dcterms:W3CDTF">2022-09-26T19:43:00Z</dcterms:created>
  <dcterms:modified xsi:type="dcterms:W3CDTF">2024-03-06T17:08:03Z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F7DCC1EA2E72429B98B0967E43281684</vt:lpwstr>
  </property>
  <property fmtid="{D5CDD505-2E9C-101B-9397-08002B2CF9AE}" pid="3" name="KSOProductBuildVer">
    <vt:lpwstr>1033-11.2.0.11486</vt:lpwstr>
  </property>
</Properties>
</file>